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741" activeTab="0"/>
  </bookViews>
  <sheets>
    <sheet name="XC lyže,vázání,boty,hole" sheetId="1" r:id="rId1"/>
  </sheets>
  <definedNames/>
  <calcPr fullCalcOnLoad="1"/>
</workbook>
</file>

<file path=xl/sharedStrings.xml><?xml version="1.0" encoding="utf-8"?>
<sst xmlns="http://schemas.openxmlformats.org/spreadsheetml/2006/main" count="702" uniqueCount="449">
  <si>
    <t>CH</t>
  </si>
  <si>
    <t>X-10 Skate FW</t>
  </si>
  <si>
    <t>X-8 Skate FW</t>
  </si>
  <si>
    <t>X-8 Classic FW</t>
  </si>
  <si>
    <t>Ori.</t>
  </si>
  <si>
    <t>AT</t>
  </si>
  <si>
    <t>UA</t>
  </si>
  <si>
    <t>CN</t>
  </si>
  <si>
    <t>RO</t>
  </si>
  <si>
    <t>S</t>
  </si>
  <si>
    <t>M</t>
  </si>
  <si>
    <t>L</t>
  </si>
  <si>
    <t>XL</t>
  </si>
  <si>
    <t>X-8 Skate</t>
  </si>
  <si>
    <t>X-8 Classic</t>
  </si>
  <si>
    <t>X-IUM W.C. Skate</t>
  </si>
  <si>
    <t>X-IUM W.C. Classic</t>
  </si>
  <si>
    <t>X-IUM W.C. Skate FW</t>
  </si>
  <si>
    <t>X-IUM Skate</t>
  </si>
  <si>
    <t>X-10 Skate</t>
  </si>
  <si>
    <t>X-10 Classic</t>
  </si>
  <si>
    <t xml:space="preserve">e-mail pro  zasílání </t>
  </si>
  <si>
    <t xml:space="preserve">faktur : </t>
  </si>
  <si>
    <t xml:space="preserve">včetně tel. </t>
  </si>
  <si>
    <t>Overboot</t>
  </si>
  <si>
    <t>XC návleky</t>
  </si>
  <si>
    <t>Splatnost vyplňuje Bretton</t>
  </si>
  <si>
    <r>
      <rPr>
        <b/>
        <sz val="10"/>
        <rFont val="Arial CE"/>
        <family val="0"/>
      </rPr>
      <t>vyberte :</t>
    </r>
    <r>
      <rPr>
        <sz val="10"/>
        <rFont val="Arial CE"/>
        <family val="0"/>
      </rPr>
      <t xml:space="preserve"> </t>
    </r>
  </si>
  <si>
    <t>XXL</t>
  </si>
  <si>
    <t>Produkt</t>
  </si>
  <si>
    <t>Marže:</t>
  </si>
  <si>
    <t>085</t>
  </si>
  <si>
    <t>090</t>
  </si>
  <si>
    <t>095</t>
  </si>
  <si>
    <t>Dodavatel :</t>
  </si>
  <si>
    <t>Bretton s.r.o.</t>
  </si>
  <si>
    <t>Bělčická 2841</t>
  </si>
  <si>
    <t>141 00 Praha 4</t>
  </si>
  <si>
    <t>IČ : 45275149</t>
  </si>
  <si>
    <t>DIČ : CZ45275149</t>
  </si>
  <si>
    <t>Obch. zástupce :</t>
  </si>
  <si>
    <t>Odběratel :</t>
  </si>
  <si>
    <t>Dodací adresa :</t>
  </si>
  <si>
    <t>Termín dodání :</t>
  </si>
  <si>
    <t xml:space="preserve">Objednávka dne : </t>
  </si>
  <si>
    <t xml:space="preserve">Vyhotovil : </t>
  </si>
  <si>
    <t>Podpis :</t>
  </si>
  <si>
    <t>Razítko :</t>
  </si>
  <si>
    <t>Splatnost :</t>
  </si>
  <si>
    <t>Kód</t>
  </si>
  <si>
    <t>080</t>
  </si>
  <si>
    <t>0TU</t>
  </si>
  <si>
    <t>(fakturační adresa)</t>
  </si>
  <si>
    <t>X-IUM J Combi</t>
  </si>
  <si>
    <t>X-IUM J Classic</t>
  </si>
  <si>
    <t>Doporučená MOC</t>
  </si>
  <si>
    <t>Celkem MOC</t>
  </si>
  <si>
    <t>Celkem ks</t>
  </si>
  <si>
    <t>ES</t>
  </si>
  <si>
    <t>včetně IČO a DIČ</t>
  </si>
  <si>
    <t>X-IUM Skating Premium S1-IFP</t>
  </si>
  <si>
    <t>X-IUM Skating Premium S2-IFP</t>
  </si>
  <si>
    <t>X-IUM Skating Premium S3-IFP</t>
  </si>
  <si>
    <t>X-IUM Skating WCS-S2-IFP</t>
  </si>
  <si>
    <t>RJG1004</t>
  </si>
  <si>
    <t>RJG1009</t>
  </si>
  <si>
    <t>BA</t>
  </si>
  <si>
    <t>RHHCP02</t>
  </si>
  <si>
    <t>RJG1012</t>
  </si>
  <si>
    <t>RJG1015</t>
  </si>
  <si>
    <t>RJG2000</t>
  </si>
  <si>
    <t>RJG2001</t>
  </si>
  <si>
    <t>RIHW650</t>
  </si>
  <si>
    <t>RIHW600</t>
  </si>
  <si>
    <t>X-IUM Classic Premium C1-IFP</t>
  </si>
  <si>
    <t>X-IUM Classic Premium C2-IFP</t>
  </si>
  <si>
    <t>X-IUM Classic Premium C3-IFP</t>
  </si>
  <si>
    <t>Delta Course Skating IFP</t>
  </si>
  <si>
    <t>X-IUM Classic WCS Jr IFP</t>
  </si>
  <si>
    <t>Race Pro Skate</t>
  </si>
  <si>
    <t>Race Pro Classic</t>
  </si>
  <si>
    <t>Roller Skate</t>
  </si>
  <si>
    <t>Roller Classic</t>
  </si>
  <si>
    <t>Race Jr Skate</t>
  </si>
  <si>
    <t>Race Jr Classic</t>
  </si>
  <si>
    <t>Step In Jr</t>
  </si>
  <si>
    <t>X-IUM Carbon Premium Classic</t>
  </si>
  <si>
    <t>X-IUM W.C. Classic FW</t>
  </si>
  <si>
    <t>Comp J</t>
  </si>
  <si>
    <t>X1 Jr</t>
  </si>
  <si>
    <t>WCS (Free Customer Sizing)</t>
  </si>
  <si>
    <t>Force 10</t>
  </si>
  <si>
    <t>Force 10 (Free Customer Sizing)</t>
  </si>
  <si>
    <t>Force 9</t>
  </si>
  <si>
    <t>Force 7</t>
  </si>
  <si>
    <t>Force 5</t>
  </si>
  <si>
    <t>Force 3</t>
  </si>
  <si>
    <t>RKHW100</t>
  </si>
  <si>
    <t>RHIWC02</t>
  </si>
  <si>
    <t>RHIWC03</t>
  </si>
  <si>
    <t>RJI1000</t>
  </si>
  <si>
    <t>RJI1001</t>
  </si>
  <si>
    <t>RII5660</t>
  </si>
  <si>
    <t>RII5640</t>
  </si>
  <si>
    <t>RDI9620</t>
  </si>
  <si>
    <t>RDI9580</t>
  </si>
  <si>
    <t>X-IUM Skating IFP</t>
  </si>
  <si>
    <t>X-IUM Classic IFP</t>
  </si>
  <si>
    <t>Delta Comp Skating IFP</t>
  </si>
  <si>
    <t>X-IUM Premium R-Skin IFP</t>
  </si>
  <si>
    <t>X-IUM R-Skin IFP</t>
  </si>
  <si>
    <t>Delta Comp R-Skin IFP</t>
  </si>
  <si>
    <t>Delta Comp R-Skin Stiff IFP</t>
  </si>
  <si>
    <t>X-8 SC</t>
  </si>
  <si>
    <t>Force Junior</t>
  </si>
  <si>
    <t>RKHW601</t>
  </si>
  <si>
    <t>Walking Overboot</t>
  </si>
  <si>
    <t>RTJ01CU</t>
  </si>
  <si>
    <t>RTJ02CU</t>
  </si>
  <si>
    <t>RTJ03CU</t>
  </si>
  <si>
    <t>RTJ01CL</t>
  </si>
  <si>
    <t>RTJ02CL</t>
  </si>
  <si>
    <t>RTJ01CQ</t>
  </si>
  <si>
    <t>RTJ01CP</t>
  </si>
  <si>
    <t>X-IUM Skating IFP (RHJCQ01)+Race Skate(RJJ1002)</t>
  </si>
  <si>
    <t>X-IUM R-Skin IFP (RHJCP03)+Race Classic(RJJ1003)</t>
  </si>
  <si>
    <t>RHJCU01</t>
  </si>
  <si>
    <t>RHJCU04</t>
  </si>
  <si>
    <t>RHJCU02</t>
  </si>
  <si>
    <t>RHJCU06</t>
  </si>
  <si>
    <t>RHJCU07</t>
  </si>
  <si>
    <t>RHJCS01</t>
  </si>
  <si>
    <t>RHJCU03</t>
  </si>
  <si>
    <t>RHJCU08</t>
  </si>
  <si>
    <t>RHJCS02</t>
  </si>
  <si>
    <t>RHJCS08</t>
  </si>
  <si>
    <t>RHJCS09</t>
  </si>
  <si>
    <t>RHJCS03</t>
  </si>
  <si>
    <t>RHJCL01</t>
  </si>
  <si>
    <t>RHJCL02</t>
  </si>
  <si>
    <t>RHJCQ01</t>
  </si>
  <si>
    <t>RHJCP01</t>
  </si>
  <si>
    <t>RHJCS12</t>
  </si>
  <si>
    <t>RHJCP03</t>
  </si>
  <si>
    <t>RHJCQ02</t>
  </si>
  <si>
    <t>RHJCP02</t>
  </si>
  <si>
    <t>X-IUM Skating Premium S1-Stiff</t>
  </si>
  <si>
    <t>X-IUM Skating Premium S2-Stiff</t>
  </si>
  <si>
    <t>X-IUM Skating Premium S2-Soft</t>
  </si>
  <si>
    <t>X-IUM Skating Premium S3-Stiff</t>
  </si>
  <si>
    <t>X-IUM Classic Premium C2-Stiff</t>
  </si>
  <si>
    <t>X-IUM Classic Premium C2-Soft</t>
  </si>
  <si>
    <t>X-IUM Skating WCS-S2-Soft</t>
  </si>
  <si>
    <t>R-Skin Race-IFP 6 Junior</t>
  </si>
  <si>
    <t>Speed Skin (SS) IFP</t>
  </si>
  <si>
    <t>Speed Skin (LS) IFP</t>
  </si>
  <si>
    <t>X-IUM Skating WCS Jr IFP</t>
  </si>
  <si>
    <t>RJJ1000</t>
  </si>
  <si>
    <t>RJH1004</t>
  </si>
  <si>
    <t>RJJ1001</t>
  </si>
  <si>
    <t>RJH1005</t>
  </si>
  <si>
    <t>RJJ1002</t>
  </si>
  <si>
    <t>Race Pro Skate Premium IFP</t>
  </si>
  <si>
    <t>Race Pro Classic Premium IFP</t>
  </si>
  <si>
    <t>RIJ0060</t>
  </si>
  <si>
    <t>RIJ0070</t>
  </si>
  <si>
    <t>RIJ0010</t>
  </si>
  <si>
    <t>RIJ0020</t>
  </si>
  <si>
    <t>RIJ0120</t>
  </si>
  <si>
    <t>RIJ0100</t>
  </si>
  <si>
    <t>RIJ0110</t>
  </si>
  <si>
    <t>RIJ0200</t>
  </si>
  <si>
    <t>RIJ0210</t>
  </si>
  <si>
    <t>X-IUM Carbon Prem Skate Course</t>
  </si>
  <si>
    <t>X-IUM Carbon Prem Class Course</t>
  </si>
  <si>
    <t>X-IUM Carbon Premium Skate</t>
  </si>
  <si>
    <t>X-IUM Carbon Premium SC Course</t>
  </si>
  <si>
    <t>RDJ9520</t>
  </si>
  <si>
    <t>RDJ9530</t>
  </si>
  <si>
    <t>RDJ9540</t>
  </si>
  <si>
    <t>RDJ9550</t>
  </si>
  <si>
    <t>RDJ9560</t>
  </si>
  <si>
    <t>RDJ9500</t>
  </si>
  <si>
    <t xml:space="preserve"> NÁHRADNÍ SKINY - MOHERY</t>
  </si>
  <si>
    <t xml:space="preserve">X-IUM Skating Premium S2-Soft (RHJCU07)+Race Pro Skate(RJJ1000) </t>
  </si>
  <si>
    <t xml:space="preserve">X-IUM Skating WCS-S2-Soft (RHJCL02)+Race Pro Skate(RJJ1000) </t>
  </si>
  <si>
    <t xml:space="preserve">X-IUM Skating WCS-S2-IFP (RHJCL01)+Race Pro Skate(RJJ1000) </t>
  </si>
  <si>
    <t xml:space="preserve">X-IUM Skating Premium S2-Stiff (RHJCU06)+Race Pro Skate(RJJ1000) </t>
  </si>
  <si>
    <t xml:space="preserve">X-IUM Skating Premium S2-IFP (RHJCU02)+Race Pro Skate(RJJ1000) </t>
  </si>
  <si>
    <t>RVEBS50</t>
  </si>
  <si>
    <t>L2-ERGONOMIC RACE STRAP</t>
  </si>
  <si>
    <t>RVEBS51</t>
  </si>
  <si>
    <t>L2-ERGONOMIC STRAP</t>
  </si>
  <si>
    <t>RVEBS52</t>
  </si>
  <si>
    <t>L2-RACE BIATHLON STRAP</t>
  </si>
  <si>
    <t>RVEBS53</t>
  </si>
  <si>
    <t>L2-PADDED LOOP STRAP</t>
  </si>
  <si>
    <t>RVEBS54</t>
  </si>
  <si>
    <t>L2-STANDARD STRAP</t>
  </si>
  <si>
    <t>RVEBW50</t>
  </si>
  <si>
    <t>L2-RUBBER NATURAL CORK + WEDGE - RED/WHITE</t>
  </si>
  <si>
    <t>RVEBW51</t>
  </si>
  <si>
    <t>L2-RUBBER NATURAL CORK + WEDGE - BLACK/RED</t>
  </si>
  <si>
    <t>RVEBW52</t>
  </si>
  <si>
    <t>L2-PLASTIC NATURAL CORK + WEDGE - BLACK</t>
  </si>
  <si>
    <t>RVEBW53</t>
  </si>
  <si>
    <t>L2-BI INJECTION RUBBER + WEDGE - RED/BLACK</t>
  </si>
  <si>
    <t>RVEBW54</t>
  </si>
  <si>
    <t>L2-PLASTIC + WEDGE - BLACK</t>
  </si>
  <si>
    <t>RVEBR50</t>
  </si>
  <si>
    <t>L2-RACE BASKET - RED</t>
  </si>
  <si>
    <t>RVEBR51</t>
  </si>
  <si>
    <t>L2-RACE BASKET - BLACK</t>
  </si>
  <si>
    <t>RVEBR52</t>
  </si>
  <si>
    <t>L2-FIT TOUR BASKET</t>
  </si>
  <si>
    <t>RVHBR50</t>
  </si>
  <si>
    <t>L2-TOURING XL BASKET</t>
  </si>
  <si>
    <t>RVEBW55</t>
  </si>
  <si>
    <t>L2-RACING GRIP WEDGE - RED</t>
  </si>
  <si>
    <t>RVEBW56</t>
  </si>
  <si>
    <t>L2-TOURING GRIP WEDGE - BLACK</t>
  </si>
  <si>
    <t>RVHBT50</t>
  </si>
  <si>
    <t>L1-XC-TIPS FULL BOX</t>
  </si>
  <si>
    <t>RVHBT51</t>
  </si>
  <si>
    <t>RVHBR51</t>
  </si>
  <si>
    <t>RVHBR52</t>
  </si>
  <si>
    <t>RVHBR53</t>
  </si>
  <si>
    <t>RVHBT52</t>
  </si>
  <si>
    <t>L1-XC-TIPS NUTS &amp; TOOL</t>
  </si>
  <si>
    <t xml:space="preserve">RVJBS51 </t>
  </si>
  <si>
    <t xml:space="preserve">L2 Premium Race Biathlon strap </t>
  </si>
  <si>
    <t>RVJBS50</t>
  </si>
  <si>
    <t xml:space="preserve">L2 Premium Race Strap </t>
  </si>
  <si>
    <t>S COMMUTABLE  BASKET</t>
  </si>
  <si>
    <t>L2-M COMMUTABLE  BASKET</t>
  </si>
  <si>
    <t>XL COMMUTABLE  BASKET</t>
  </si>
  <si>
    <t xml:space="preserve">NÁHRADNÍ DÍLY A PŘÍSLUŠENSTVÍ XC HOLE </t>
  </si>
  <si>
    <t>XS</t>
  </si>
  <si>
    <t xml:space="preserve">XC-TIPS ROAD KIT pair </t>
  </si>
  <si>
    <t>RHJCP04</t>
  </si>
  <si>
    <t>X-IUM R-Skin Stiff IFP</t>
  </si>
  <si>
    <t>Objednávka - ROSSIGNOL XC - sety, lyže, vázání, boty, hole - ZIMA 21/22</t>
  </si>
  <si>
    <t>RHKWF01</t>
  </si>
  <si>
    <t>RHKCQ01</t>
  </si>
  <si>
    <t>RTKCQ01</t>
  </si>
  <si>
    <t>Delta Comp Skating IFP (RHKCQ01)+Race Skate(RJJ1002)</t>
  </si>
  <si>
    <t>RTKCP01</t>
  </si>
  <si>
    <t>Delta Comp R-Skin IFP (RHKCP01)+Race Classic(RJJ1003)</t>
  </si>
  <si>
    <t>RHKCP01</t>
  </si>
  <si>
    <t>RTKCV01</t>
  </si>
  <si>
    <t>Delta Comp R-Skin Stiff IFP (RHKCV01)+Race Classic(RJJ1003)</t>
  </si>
  <si>
    <t>RHKCV01</t>
  </si>
  <si>
    <t>RIK1310</t>
  </si>
  <si>
    <t>RIK1300</t>
  </si>
  <si>
    <t>RIK1290</t>
  </si>
  <si>
    <t>RIK1280</t>
  </si>
  <si>
    <t>RIK1270</t>
  </si>
  <si>
    <t>RIK1260</t>
  </si>
  <si>
    <t>RIK1250</t>
  </si>
  <si>
    <t>RIK1240</t>
  </si>
  <si>
    <t>RIK1230</t>
  </si>
  <si>
    <t>RKJW505</t>
  </si>
  <si>
    <t>RKJW506</t>
  </si>
  <si>
    <t>RKJW502</t>
  </si>
  <si>
    <t>RKJW503</t>
  </si>
  <si>
    <t>RKJW507</t>
  </si>
  <si>
    <t>RKJW508</t>
  </si>
  <si>
    <t>RKJW509</t>
  </si>
  <si>
    <t>RKJW510</t>
  </si>
  <si>
    <t>RKJW512</t>
  </si>
  <si>
    <t>RKJW513</t>
  </si>
  <si>
    <t>RKJW514</t>
  </si>
  <si>
    <t>RKJW517</t>
  </si>
  <si>
    <t>RKJW515</t>
  </si>
  <si>
    <t>RKJW516</t>
  </si>
  <si>
    <t>SHORT R-SKIN RACE PREMIUM ( 1 pár )</t>
  </si>
  <si>
    <t>LONG R-SKIN RACE PREMIUM ( 1 pár )</t>
  </si>
  <si>
    <t>SHORT R-SKIN GRIP (35X370) ( 1 pár )</t>
  </si>
  <si>
    <t>LONG R-SKIN GRIP (35X410) ( 1 pár )</t>
  </si>
  <si>
    <t>SHORT SKIN SPORT GRIP ( 35 X 369) ( 1 pár )</t>
  </si>
  <si>
    <t>LONG SKIN SPORT GRIP (35 X 409) ( 1 pár )</t>
  </si>
  <si>
    <t>XXS SKIN GRIP ( 35 X 290) ( 1 pár )</t>
  </si>
  <si>
    <t>XS SKIN GRIP ( 35 X 330) ( 1 pár )</t>
  </si>
  <si>
    <t>MEDIUM SPEED SKIN ( 35X310) ( 1 pár )</t>
  </si>
  <si>
    <t>SMALL SPEED SKIN (35X270) ( 1 pár )</t>
  </si>
  <si>
    <t>R SKIN SPORT JUNIOR LONG  (35X329MM) ( 1 pár )</t>
  </si>
  <si>
    <t>R SKIN SPORT JUNIOR SHORT(35X 289MM) ( 1 pár )</t>
  </si>
  <si>
    <t>SKIN TEAM SHORT(35X 270MM) ( 1 pár )</t>
  </si>
  <si>
    <t>SKIN TEAM LONG (35X310MM) ( 1 pár )</t>
  </si>
  <si>
    <t xml:space="preserve">XC sety R skin </t>
  </si>
  <si>
    <t xml:space="preserve">XC sety - Race skate a skate </t>
  </si>
  <si>
    <t>XC lyže samostatné  bez vázání Race</t>
  </si>
  <si>
    <t xml:space="preserve">XC lyže samostatné  bez vázání Race a Race sport </t>
  </si>
  <si>
    <t xml:space="preserve">XC lyže samostatné  bez vázání R skin </t>
  </si>
  <si>
    <t>XC lyže bez vázání - Junior</t>
  </si>
  <si>
    <t>XC lyže bez vázání - Junior Race</t>
  </si>
  <si>
    <t xml:space="preserve">Race Classic  black red </t>
  </si>
  <si>
    <t>L2 Screw Mount Plate Adult desky IFP</t>
  </si>
  <si>
    <t xml:space="preserve">L2 Screw Mount Plate Junior desky IFP </t>
  </si>
  <si>
    <t>XC vázání - Race</t>
  </si>
  <si>
    <t>XC vázání - Junior</t>
  </si>
  <si>
    <t>XC boty - Race</t>
  </si>
  <si>
    <t>XC boty - Junior</t>
  </si>
  <si>
    <t xml:space="preserve">XC ochranné boty </t>
  </si>
  <si>
    <t>XC hole - Race</t>
  </si>
  <si>
    <t>XC hole - Junior</t>
  </si>
  <si>
    <t>08212701</t>
  </si>
  <si>
    <t>08212702</t>
  </si>
  <si>
    <t>08212703</t>
  </si>
  <si>
    <t>08212704</t>
  </si>
  <si>
    <t>08212705</t>
  </si>
  <si>
    <t>08212706</t>
  </si>
  <si>
    <t>08212707</t>
  </si>
  <si>
    <t>08212709</t>
  </si>
  <si>
    <t>08212710</t>
  </si>
  <si>
    <t>08212711</t>
  </si>
  <si>
    <t>08212001</t>
  </si>
  <si>
    <t>08212002</t>
  </si>
  <si>
    <t>08212003</t>
  </si>
  <si>
    <t>08212004</t>
  </si>
  <si>
    <t>08212005</t>
  </si>
  <si>
    <t>08212006</t>
  </si>
  <si>
    <t>08212007</t>
  </si>
  <si>
    <t>08212008</t>
  </si>
  <si>
    <t>08212009</t>
  </si>
  <si>
    <t>08212010</t>
  </si>
  <si>
    <t>08212011</t>
  </si>
  <si>
    <t>08212012</t>
  </si>
  <si>
    <t>08212013</t>
  </si>
  <si>
    <t>08212014</t>
  </si>
  <si>
    <t>08212015</t>
  </si>
  <si>
    <t>08212016</t>
  </si>
  <si>
    <t>08212017</t>
  </si>
  <si>
    <t>08212018</t>
  </si>
  <si>
    <t>08212021</t>
  </si>
  <si>
    <t>08212022</t>
  </si>
  <si>
    <t>08212023</t>
  </si>
  <si>
    <t>08212024</t>
  </si>
  <si>
    <t>08212025</t>
  </si>
  <si>
    <t>08212037</t>
  </si>
  <si>
    <t>08212038</t>
  </si>
  <si>
    <t>08212039</t>
  </si>
  <si>
    <t>08212040</t>
  </si>
  <si>
    <t>08212041</t>
  </si>
  <si>
    <t>08212301</t>
  </si>
  <si>
    <t>08212302</t>
  </si>
  <si>
    <t>08212303</t>
  </si>
  <si>
    <t>08212304</t>
  </si>
  <si>
    <t>08212305</t>
  </si>
  <si>
    <t>08212307</t>
  </si>
  <si>
    <t>08212308</t>
  </si>
  <si>
    <t>08212309</t>
  </si>
  <si>
    <t>08212310</t>
  </si>
  <si>
    <t>08212311</t>
  </si>
  <si>
    <t>08212317</t>
  </si>
  <si>
    <t>08212318</t>
  </si>
  <si>
    <t>08212319</t>
  </si>
  <si>
    <t>08212151</t>
  </si>
  <si>
    <t>08212152</t>
  </si>
  <si>
    <t>08212153</t>
  </si>
  <si>
    <t>08212154</t>
  </si>
  <si>
    <t>08212155</t>
  </si>
  <si>
    <t>08212156</t>
  </si>
  <si>
    <t>08212157</t>
  </si>
  <si>
    <t>08212158</t>
  </si>
  <si>
    <t>08212159</t>
  </si>
  <si>
    <t>08212160</t>
  </si>
  <si>
    <t>08212161</t>
  </si>
  <si>
    <t>08212162</t>
  </si>
  <si>
    <t>08212163</t>
  </si>
  <si>
    <t>08212164</t>
  </si>
  <si>
    <t>08212165</t>
  </si>
  <si>
    <t>08212169</t>
  </si>
  <si>
    <t>08212170</t>
  </si>
  <si>
    <t>08212171</t>
  </si>
  <si>
    <t>08212192</t>
  </si>
  <si>
    <t>08212193</t>
  </si>
  <si>
    <t>08212194</t>
  </si>
  <si>
    <t>08212195</t>
  </si>
  <si>
    <t>08212196</t>
  </si>
  <si>
    <t>08212197</t>
  </si>
  <si>
    <t>08212251</t>
  </si>
  <si>
    <t>08212252</t>
  </si>
  <si>
    <t>08212253</t>
  </si>
  <si>
    <t>08212254</t>
  </si>
  <si>
    <t>08212255</t>
  </si>
  <si>
    <t>08212256</t>
  </si>
  <si>
    <t>08212257</t>
  </si>
  <si>
    <t>08212263</t>
  </si>
  <si>
    <t>08212801</t>
  </si>
  <si>
    <t>08212802</t>
  </si>
  <si>
    <t>08212803</t>
  </si>
  <si>
    <t>08212804</t>
  </si>
  <si>
    <t>08212805</t>
  </si>
  <si>
    <t>08212806</t>
  </si>
  <si>
    <t>08212807</t>
  </si>
  <si>
    <t>08212808</t>
  </si>
  <si>
    <t>08212811</t>
  </si>
  <si>
    <t>08212812</t>
  </si>
  <si>
    <t>08212813</t>
  </si>
  <si>
    <t>08212814</t>
  </si>
  <si>
    <t>08212815</t>
  </si>
  <si>
    <t>08212816</t>
  </si>
  <si>
    <t>08212819</t>
  </si>
  <si>
    <t>08212820</t>
  </si>
  <si>
    <t>08212821</t>
  </si>
  <si>
    <t>08212822</t>
  </si>
  <si>
    <t>08212823</t>
  </si>
  <si>
    <t>08212824</t>
  </si>
  <si>
    <t>08212825</t>
  </si>
  <si>
    <t>08212826</t>
  </si>
  <si>
    <t>08212827</t>
  </si>
  <si>
    <t>08212828</t>
  </si>
  <si>
    <t>08212829</t>
  </si>
  <si>
    <t>08212830</t>
  </si>
  <si>
    <t>08212831</t>
  </si>
  <si>
    <t>08212832</t>
  </si>
  <si>
    <t>08212833</t>
  </si>
  <si>
    <t>08212834</t>
  </si>
  <si>
    <t>08212835</t>
  </si>
  <si>
    <t>08212836</t>
  </si>
  <si>
    <t>08212837</t>
  </si>
  <si>
    <t>08212838</t>
  </si>
  <si>
    <t>08212839</t>
  </si>
  <si>
    <t>08212840</t>
  </si>
  <si>
    <t>08212841</t>
  </si>
  <si>
    <t>08212842</t>
  </si>
  <si>
    <t xml:space="preserve">V. NRZ - 7% </t>
  </si>
  <si>
    <t xml:space="preserve">14 dnů </t>
  </si>
  <si>
    <t xml:space="preserve">VOC bez DPH </t>
  </si>
  <si>
    <t>Celkem VOC</t>
  </si>
  <si>
    <t xml:space="preserve">září - konec měsíce    ( OBJEDNÁVKY PODANÉ DO 26.2.2021 ) </t>
  </si>
  <si>
    <t xml:space="preserve">říjen/listopad      ( OBJEDNÁVKY PODANÉ DO 15.3.2021 ) </t>
  </si>
  <si>
    <t>08212050</t>
  </si>
  <si>
    <t>RHKCQ04</t>
  </si>
  <si>
    <t>Delta Comp skating Jr</t>
  </si>
  <si>
    <t>08212051</t>
  </si>
  <si>
    <t>RHKCP04</t>
  </si>
  <si>
    <t>Delta Comp R Skin Jr</t>
  </si>
  <si>
    <t>08212320</t>
  </si>
  <si>
    <t>RJJ1005</t>
  </si>
  <si>
    <t xml:space="preserve">Race Skate black red </t>
  </si>
  <si>
    <t>Race Skate black white</t>
  </si>
  <si>
    <t>Mgr. Jiří Vytlačil</t>
  </si>
  <si>
    <t xml:space="preserve">Ceny jsou uvedeny bez DPH a bez dopravného , zaslání jednoho kartonu  1 až 6 párů běžek = 110,- Kč s DPH při předobjednávce </t>
  </si>
  <si>
    <r>
      <t xml:space="preserve">Poslední termín podání objednávky je </t>
    </r>
    <r>
      <rPr>
        <b/>
        <sz val="16"/>
        <color indexed="10"/>
        <rFont val="Arial CE"/>
        <family val="0"/>
      </rPr>
      <t>26.2.2021</t>
    </r>
    <r>
      <rPr>
        <b/>
        <sz val="12"/>
        <color indexed="10"/>
        <rFont val="Arial CE"/>
        <family val="2"/>
      </rPr>
      <t xml:space="preserve"> pro položky označené CN ve sloupci Ori. </t>
    </r>
    <r>
      <rPr>
        <b/>
        <sz val="12"/>
        <color indexed="10"/>
        <rFont val="Arial CE"/>
        <family val="0"/>
      </rPr>
      <t xml:space="preserve">DODÁNÍ TĚCHTO POLOŽEK MŮŽE BÝT AŽ V LISTOPADU </t>
    </r>
  </si>
  <si>
    <t>POKUD KLUB NENÍ PLÁTCE DPH, TAK MUSÍTE PŘIČÍST DPH 21%</t>
  </si>
  <si>
    <t>Marži vyplňuje Bretton</t>
  </si>
  <si>
    <t xml:space="preserve">Vyhrazujeme si právo i částečných dodávek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</si>
</sst>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b/>
      <sz val="10"/>
      <name val="Arial CE"/>
      <family val="2"/>
    </font>
    <font>
      <b/>
      <sz val="10"/>
      <color indexed="10"/>
      <name val="Calibri"/>
      <family val="2"/>
    </font>
    <font>
      <b/>
      <sz val="10"/>
      <color indexed="10"/>
      <name val="Arial CE"/>
      <family val="2"/>
    </font>
    <font>
      <b/>
      <sz val="14"/>
      <color indexed="10"/>
      <name val="Arial"/>
      <family val="2"/>
    </font>
    <font>
      <b/>
      <sz val="9"/>
      <color indexed="10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b/>
      <sz val="16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15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49" fontId="7" fillId="0" borderId="0" xfId="0" applyNumberFormat="1" applyFont="1" applyAlignment="1" applyProtection="1">
      <alignment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NumberFormat="1" applyFont="1" applyFill="1" applyBorder="1" applyAlignment="1" applyProtection="1" quotePrefix="1">
      <alignment horizontal="center" vertical="center"/>
      <protection/>
    </xf>
    <xf numFmtId="49" fontId="61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0" xfId="0" applyNumberFormat="1" applyFont="1" applyFill="1" applyBorder="1" applyAlignment="1" applyProtection="1">
      <alignment horizontal="center" vertical="center"/>
      <protection/>
    </xf>
    <xf numFmtId="3" fontId="61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1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3" fontId="62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0" fillId="0" borderId="10" xfId="15" applyNumberFormat="1" applyFont="1" applyFill="1" applyBorder="1" applyProtection="1">
      <alignment/>
      <protection/>
    </xf>
    <xf numFmtId="49" fontId="0" fillId="0" borderId="10" xfId="15" applyNumberFormat="1" applyFont="1" applyBorder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/>
      <protection/>
    </xf>
    <xf numFmtId="3" fontId="62" fillId="0" borderId="10" xfId="0" applyNumberFormat="1" applyFont="1" applyBorder="1" applyAlignment="1" applyProtection="1">
      <alignment horizontal="center"/>
      <protection/>
    </xf>
    <xf numFmtId="49" fontId="0" fillId="0" borderId="10" xfId="17" applyNumberFormat="1" applyFont="1" applyBorder="1">
      <alignment/>
      <protection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3" fontId="0" fillId="35" borderId="10" xfId="0" applyNumberFormat="1" applyFill="1" applyBorder="1" applyAlignment="1" applyProtection="1">
      <alignment/>
      <protection/>
    </xf>
    <xf numFmtId="3" fontId="62" fillId="35" borderId="1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center"/>
      <protection/>
    </xf>
  </cellXfs>
  <cellStyles count="55">
    <cellStyle name="Normal" xfId="0"/>
    <cellStyle name="0,0&#10;&#10;NA&#10;&#10;" xfId="15"/>
    <cellStyle name="0,0&#10;&#10;NA&#10;&#10; 10 2" xfId="16"/>
    <cellStyle name="0,0&#10;&#10;NA&#10;&#10; 2" xfId="17"/>
    <cellStyle name="0,0&#10;&#10;NA&#10;&#10; 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_new extract_1" xfId="51"/>
    <cellStyle name="Normální 2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3</xdr:row>
      <xdr:rowOff>66675</xdr:rowOff>
    </xdr:from>
    <xdr:to>
      <xdr:col>13</xdr:col>
      <xdr:colOff>95250</xdr:colOff>
      <xdr:row>8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619125"/>
          <a:ext cx="3009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6"/>
  <sheetViews>
    <sheetView tabSelected="1" zoomScale="80" zoomScaleNormal="80" zoomScalePageLayoutView="0" workbookViewId="0" topLeftCell="A1">
      <selection activeCell="M166" sqref="M166"/>
    </sheetView>
  </sheetViews>
  <sheetFormatPr defaultColWidth="9.140625" defaultRowHeight="12.75"/>
  <cols>
    <col min="1" max="1" width="16.8515625" style="2" customWidth="1"/>
    <col min="2" max="2" width="17.7109375" style="2" customWidth="1"/>
    <col min="3" max="3" width="65.8515625" style="58" customWidth="1"/>
    <col min="4" max="4" width="4.57421875" style="17" customWidth="1"/>
    <col min="5" max="6" width="12.8515625" style="2" customWidth="1"/>
    <col min="7" max="7" width="10.8515625" style="2" customWidth="1"/>
    <col min="8" max="8" width="9.140625" style="2" customWidth="1"/>
    <col min="9" max="29" width="5.140625" style="2" customWidth="1"/>
    <col min="30" max="47" width="5.140625" style="0" customWidth="1"/>
  </cols>
  <sheetData>
    <row r="1" spans="1:29" s="26" customFormat="1" ht="18">
      <c r="A1" s="23" t="s">
        <v>241</v>
      </c>
      <c r="B1" s="1"/>
      <c r="C1" s="48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" ht="12.75">
      <c r="A2" s="3"/>
      <c r="B2" s="3"/>
      <c r="C2" s="49"/>
      <c r="D2" s="15"/>
    </row>
    <row r="3" spans="1:11" ht="12.75">
      <c r="A3" s="4" t="s">
        <v>34</v>
      </c>
      <c r="B3" s="5" t="s">
        <v>35</v>
      </c>
      <c r="C3" s="50"/>
      <c r="D3" s="16"/>
      <c r="I3" s="6"/>
      <c r="J3" s="6"/>
      <c r="K3" s="6"/>
    </row>
    <row r="4" spans="1:11" ht="12.75">
      <c r="A4" s="7"/>
      <c r="B4" s="5" t="s">
        <v>36</v>
      </c>
      <c r="C4" s="50"/>
      <c r="D4" s="16"/>
      <c r="I4" s="6"/>
      <c r="J4" s="6"/>
      <c r="K4" s="6"/>
    </row>
    <row r="5" spans="1:11" ht="12.75">
      <c r="A5" s="7"/>
      <c r="B5" s="5" t="s">
        <v>37</v>
      </c>
      <c r="C5" s="50"/>
      <c r="D5" s="16"/>
      <c r="I5" s="6"/>
      <c r="J5" s="6"/>
      <c r="K5" s="6"/>
    </row>
    <row r="6" spans="1:11" ht="12.75">
      <c r="A6" s="7"/>
      <c r="B6" s="5" t="s">
        <v>38</v>
      </c>
      <c r="C6" s="50"/>
      <c r="D6" s="16"/>
      <c r="I6" s="6"/>
      <c r="J6" s="6"/>
      <c r="K6" s="6"/>
    </row>
    <row r="7" spans="1:11" ht="12.75">
      <c r="A7" s="7"/>
      <c r="B7" s="5" t="s">
        <v>39</v>
      </c>
      <c r="C7" s="50"/>
      <c r="D7" s="16"/>
      <c r="I7" s="6"/>
      <c r="J7" s="6"/>
      <c r="K7" s="6"/>
    </row>
    <row r="8" spans="1:11" ht="12.75">
      <c r="A8" s="7"/>
      <c r="B8" s="5"/>
      <c r="C8" s="50"/>
      <c r="D8" s="16"/>
      <c r="I8" s="6"/>
      <c r="J8" s="6"/>
      <c r="K8" s="6"/>
    </row>
    <row r="9" spans="1:11" ht="12.75">
      <c r="A9" s="4" t="s">
        <v>40</v>
      </c>
      <c r="B9" s="83" t="s">
        <v>443</v>
      </c>
      <c r="C9" s="51"/>
      <c r="D9" s="41"/>
      <c r="I9" s="6"/>
      <c r="J9" s="6"/>
      <c r="K9" s="6"/>
    </row>
    <row r="10" spans="1:11" ht="12.75">
      <c r="A10" s="7"/>
      <c r="B10" s="42"/>
      <c r="C10" s="52"/>
      <c r="D10" s="16"/>
      <c r="I10" s="6"/>
      <c r="J10" s="6"/>
      <c r="K10" s="6"/>
    </row>
    <row r="11" spans="1:11" ht="12.75">
      <c r="A11" s="4" t="s">
        <v>41</v>
      </c>
      <c r="B11" s="40"/>
      <c r="C11" s="87"/>
      <c r="D11" s="41"/>
      <c r="I11" s="6"/>
      <c r="J11" s="6"/>
      <c r="K11" s="6"/>
    </row>
    <row r="12" spans="1:11" ht="12.75">
      <c r="A12" s="7" t="s">
        <v>52</v>
      </c>
      <c r="B12" s="42"/>
      <c r="C12" s="87"/>
      <c r="D12" s="16"/>
      <c r="I12" s="6"/>
      <c r="J12" s="6"/>
      <c r="K12" s="6"/>
    </row>
    <row r="13" spans="1:11" ht="12.75">
      <c r="A13" s="7" t="s">
        <v>59</v>
      </c>
      <c r="B13" s="42"/>
      <c r="C13" s="87"/>
      <c r="D13" s="16"/>
      <c r="I13" s="6"/>
      <c r="J13" s="6"/>
      <c r="K13" s="6"/>
    </row>
    <row r="14" spans="1:11" ht="12.75">
      <c r="A14" s="7"/>
      <c r="B14" s="42"/>
      <c r="C14" s="87"/>
      <c r="D14" s="16"/>
      <c r="I14" s="6"/>
      <c r="J14" s="6"/>
      <c r="K14" s="6"/>
    </row>
    <row r="15" spans="1:11" ht="12.75">
      <c r="A15" s="7"/>
      <c r="B15" s="42"/>
      <c r="C15" s="87"/>
      <c r="D15" s="16"/>
      <c r="I15" s="6"/>
      <c r="J15" s="6"/>
      <c r="K15" s="6"/>
    </row>
    <row r="16" spans="1:11" ht="12.75">
      <c r="A16" s="4" t="s">
        <v>42</v>
      </c>
      <c r="B16" s="40"/>
      <c r="C16" s="87"/>
      <c r="D16" s="41"/>
      <c r="I16" s="6"/>
      <c r="J16" s="6"/>
      <c r="K16" s="6"/>
    </row>
    <row r="17" spans="1:11" ht="12.75">
      <c r="A17" s="7" t="s">
        <v>23</v>
      </c>
      <c r="B17" s="42"/>
      <c r="C17" s="87"/>
      <c r="D17" s="16"/>
      <c r="I17" s="6"/>
      <c r="J17" s="6"/>
      <c r="K17" s="6"/>
    </row>
    <row r="18" spans="1:11" ht="12.75">
      <c r="A18" s="7"/>
      <c r="B18" s="42"/>
      <c r="C18" s="87"/>
      <c r="D18" s="16"/>
      <c r="I18" s="6"/>
      <c r="J18" s="6"/>
      <c r="K18" s="6"/>
    </row>
    <row r="19" spans="1:11" ht="12.75">
      <c r="A19" s="7"/>
      <c r="B19" s="42"/>
      <c r="C19" s="87"/>
      <c r="D19" s="16"/>
      <c r="I19" s="6"/>
      <c r="J19" s="6"/>
      <c r="K19" s="6"/>
    </row>
    <row r="20" spans="1:11" ht="12.75">
      <c r="A20" s="8" t="s">
        <v>21</v>
      </c>
      <c r="B20" s="43"/>
      <c r="C20" s="87"/>
      <c r="D20" s="16"/>
      <c r="I20" s="6"/>
      <c r="J20" s="6"/>
      <c r="K20" s="6"/>
    </row>
    <row r="21" spans="1:11" ht="12.75">
      <c r="A21" s="8" t="s">
        <v>22</v>
      </c>
      <c r="B21" s="43"/>
      <c r="C21" s="87"/>
      <c r="D21" s="16"/>
      <c r="I21" s="6"/>
      <c r="J21" s="6"/>
      <c r="K21" s="6"/>
    </row>
    <row r="22" spans="1:11" ht="12.75">
      <c r="A22" s="7"/>
      <c r="B22" s="42"/>
      <c r="C22" s="87"/>
      <c r="D22" s="16"/>
      <c r="I22" s="6"/>
      <c r="J22" s="6"/>
      <c r="K22" s="6"/>
    </row>
    <row r="23" spans="1:11" ht="12.75">
      <c r="A23" s="4" t="s">
        <v>43</v>
      </c>
      <c r="B23" s="27" t="s">
        <v>27</v>
      </c>
      <c r="C23" s="88" t="s">
        <v>431</v>
      </c>
      <c r="D23" s="41"/>
      <c r="I23" s="6"/>
      <c r="J23" s="6"/>
      <c r="K23" s="6"/>
    </row>
    <row r="24" spans="1:11" ht="12.75">
      <c r="A24" s="4"/>
      <c r="B24" s="40"/>
      <c r="C24" s="88" t="s">
        <v>432</v>
      </c>
      <c r="D24" s="41"/>
      <c r="I24" s="6"/>
      <c r="J24" s="6"/>
      <c r="K24" s="6"/>
    </row>
    <row r="25" spans="1:11" ht="12.75">
      <c r="A25" s="4"/>
      <c r="B25" s="40"/>
      <c r="C25" s="88"/>
      <c r="D25" s="41"/>
      <c r="I25" s="6"/>
      <c r="J25" s="6"/>
      <c r="K25" s="6"/>
    </row>
    <row r="26" spans="1:13" ht="25.5" customHeight="1">
      <c r="A26" s="4"/>
      <c r="B26" s="40"/>
      <c r="C26" s="66" t="s">
        <v>445</v>
      </c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1" ht="12.75">
      <c r="A27" s="4"/>
      <c r="B27" s="40"/>
      <c r="C27" s="53"/>
      <c r="D27" s="41"/>
      <c r="I27" s="6"/>
      <c r="J27" s="6"/>
      <c r="K27" s="6"/>
    </row>
    <row r="28" spans="1:11" ht="12.75">
      <c r="A28" s="4"/>
      <c r="B28" s="40"/>
      <c r="C28" s="53"/>
      <c r="D28" s="41"/>
      <c r="I28" s="6"/>
      <c r="J28" s="6"/>
      <c r="K28" s="6"/>
    </row>
    <row r="29" spans="1:11" ht="12.75">
      <c r="A29" s="4"/>
      <c r="B29" s="40"/>
      <c r="C29" s="53"/>
      <c r="D29" s="41"/>
      <c r="I29" s="6"/>
      <c r="J29" s="6"/>
      <c r="K29" s="6"/>
    </row>
    <row r="30" spans="1:11" ht="15.75">
      <c r="A30" s="4"/>
      <c r="B30" s="40"/>
      <c r="C30" s="89" t="s">
        <v>448</v>
      </c>
      <c r="D30" s="41"/>
      <c r="I30" s="6"/>
      <c r="J30" s="6"/>
      <c r="K30" s="6"/>
    </row>
    <row r="31" spans="1:11" ht="12.75">
      <c r="A31" s="4"/>
      <c r="B31" s="40"/>
      <c r="C31" s="54"/>
      <c r="D31" s="41"/>
      <c r="I31" s="6"/>
      <c r="J31" s="6"/>
      <c r="K31" s="6"/>
    </row>
    <row r="32" spans="1:11" ht="33" customHeight="1">
      <c r="A32" s="4"/>
      <c r="B32" s="40"/>
      <c r="C32" s="90" t="s">
        <v>444</v>
      </c>
      <c r="D32" s="41"/>
      <c r="I32" s="6"/>
      <c r="J32" s="6"/>
      <c r="K32" s="6"/>
    </row>
    <row r="33" spans="1:11" ht="12.75">
      <c r="A33" s="7"/>
      <c r="B33" s="42"/>
      <c r="C33" s="50"/>
      <c r="D33" s="16"/>
      <c r="I33" s="6"/>
      <c r="J33" s="6"/>
      <c r="K33" s="6"/>
    </row>
    <row r="34" spans="1:11" ht="12.75">
      <c r="A34" s="4" t="s">
        <v>44</v>
      </c>
      <c r="B34" s="40"/>
      <c r="C34" s="87"/>
      <c r="D34" s="41"/>
      <c r="I34" s="6"/>
      <c r="J34" s="6"/>
      <c r="K34" s="6"/>
    </row>
    <row r="35" spans="1:11" ht="12.75">
      <c r="A35" s="7"/>
      <c r="B35" s="42"/>
      <c r="C35" s="87"/>
      <c r="D35" s="16"/>
      <c r="I35" s="6"/>
      <c r="J35" s="6"/>
      <c r="K35" s="6"/>
    </row>
    <row r="36" spans="1:11" ht="12.75">
      <c r="A36" s="4" t="s">
        <v>45</v>
      </c>
      <c r="B36" s="42"/>
      <c r="C36" s="87"/>
      <c r="D36" s="16"/>
      <c r="I36" s="6"/>
      <c r="J36" s="6"/>
      <c r="K36" s="6"/>
    </row>
    <row r="37" spans="1:11" ht="12.75">
      <c r="A37" s="4"/>
      <c r="B37" s="40"/>
      <c r="C37" s="87"/>
      <c r="D37" s="16"/>
      <c r="I37" s="6"/>
      <c r="J37" s="6"/>
      <c r="K37" s="6"/>
    </row>
    <row r="38" spans="1:11" ht="12.75">
      <c r="A38" s="4" t="s">
        <v>46</v>
      </c>
      <c r="B38" s="40"/>
      <c r="C38" s="87"/>
      <c r="D38" s="16"/>
      <c r="I38" s="6"/>
      <c r="J38" s="6"/>
      <c r="K38" s="6"/>
    </row>
    <row r="39" spans="1:11" ht="12.75">
      <c r="A39" s="7"/>
      <c r="B39" s="42"/>
      <c r="C39" s="87"/>
      <c r="D39" s="16"/>
      <c r="I39" s="6"/>
      <c r="J39" s="6"/>
      <c r="K39" s="6"/>
    </row>
    <row r="40" spans="1:11" ht="12.75">
      <c r="A40" s="4" t="s">
        <v>47</v>
      </c>
      <c r="B40" s="40"/>
      <c r="C40" s="87"/>
      <c r="D40" s="16"/>
      <c r="I40" s="6"/>
      <c r="J40" s="6"/>
      <c r="K40" s="6"/>
    </row>
    <row r="41" spans="1:11" ht="12.75">
      <c r="A41" s="9"/>
      <c r="B41" s="40"/>
      <c r="C41" s="87"/>
      <c r="D41" s="44"/>
      <c r="I41" s="6"/>
      <c r="J41" s="6"/>
      <c r="K41" s="6"/>
    </row>
    <row r="42" spans="1:11" ht="12.75">
      <c r="A42" s="4" t="s">
        <v>48</v>
      </c>
      <c r="B42" s="40"/>
      <c r="C42" s="87" t="s">
        <v>428</v>
      </c>
      <c r="D42" s="45"/>
      <c r="E42" s="2" t="s">
        <v>26</v>
      </c>
      <c r="I42" s="6"/>
      <c r="J42" s="6"/>
      <c r="K42" s="6"/>
    </row>
    <row r="43" spans="1:11" ht="12.75">
      <c r="A43" s="10"/>
      <c r="B43" s="40"/>
      <c r="C43" s="87"/>
      <c r="D43" s="45"/>
      <c r="I43" s="6"/>
      <c r="J43" s="6"/>
      <c r="K43" s="6"/>
    </row>
    <row r="44" spans="1:11" ht="12.75">
      <c r="A44" s="11" t="s">
        <v>30</v>
      </c>
      <c r="B44" s="40"/>
      <c r="C44" s="87" t="s">
        <v>427</v>
      </c>
      <c r="D44" s="45"/>
      <c r="E44" s="10" t="s">
        <v>447</v>
      </c>
      <c r="F44" s="12"/>
      <c r="I44" s="6"/>
      <c r="J44" s="6"/>
      <c r="K44" s="6"/>
    </row>
    <row r="45" spans="1:11" ht="12.75">
      <c r="A45" s="10"/>
      <c r="B45" s="40"/>
      <c r="C45" s="87"/>
      <c r="D45" s="45"/>
      <c r="I45" s="6"/>
      <c r="J45" s="6"/>
      <c r="K45" s="6"/>
    </row>
    <row r="46" spans="1:11" ht="12.75">
      <c r="A46" s="11"/>
      <c r="B46" s="40"/>
      <c r="C46" s="87"/>
      <c r="D46" s="45"/>
      <c r="I46" s="6"/>
      <c r="J46" s="6"/>
      <c r="K46" s="6"/>
    </row>
    <row r="47" spans="1:11" ht="12.75">
      <c r="A47" s="13"/>
      <c r="B47" s="46"/>
      <c r="C47" s="55"/>
      <c r="D47" s="47"/>
      <c r="E47" s="6"/>
      <c r="F47" s="6"/>
      <c r="G47" s="6"/>
      <c r="H47" s="6"/>
      <c r="I47" s="6"/>
      <c r="J47" s="6"/>
      <c r="K47" s="6"/>
    </row>
    <row r="48" ht="12.75">
      <c r="C48" s="70"/>
    </row>
    <row r="49" spans="1:29" ht="25.5">
      <c r="A49" s="61" t="s">
        <v>29</v>
      </c>
      <c r="B49" s="61" t="s">
        <v>49</v>
      </c>
      <c r="C49" s="57" t="s">
        <v>290</v>
      </c>
      <c r="D49" s="30" t="s">
        <v>4</v>
      </c>
      <c r="E49" s="28" t="s">
        <v>55</v>
      </c>
      <c r="F49" s="28" t="s">
        <v>429</v>
      </c>
      <c r="G49" s="28" t="s">
        <v>430</v>
      </c>
      <c r="H49" s="28" t="s">
        <v>57</v>
      </c>
      <c r="I49" s="29">
        <v>160</v>
      </c>
      <c r="J49" s="29">
        <v>163</v>
      </c>
      <c r="K49" s="29">
        <v>167</v>
      </c>
      <c r="L49" s="29">
        <v>170</v>
      </c>
      <c r="M49" s="29">
        <v>173</v>
      </c>
      <c r="N49" s="29">
        <v>178</v>
      </c>
      <c r="O49" s="29">
        <v>180</v>
      </c>
      <c r="P49" s="29">
        <v>183</v>
      </c>
      <c r="Q49" s="29">
        <v>186</v>
      </c>
      <c r="R49" s="29">
        <v>188</v>
      </c>
      <c r="S49" s="29">
        <v>190</v>
      </c>
      <c r="T49" s="29">
        <v>192</v>
      </c>
      <c r="U49" s="29">
        <v>193</v>
      </c>
      <c r="V49" s="29"/>
      <c r="W49" s="29"/>
      <c r="X49" s="20"/>
      <c r="Z49" s="20"/>
      <c r="AA49" s="20"/>
      <c r="AB49" s="20"/>
      <c r="AC49" s="20"/>
    </row>
    <row r="50" spans="1:23" ht="12.75">
      <c r="A50" s="68" t="s">
        <v>306</v>
      </c>
      <c r="B50" s="63" t="s">
        <v>117</v>
      </c>
      <c r="C50" s="56" t="s">
        <v>188</v>
      </c>
      <c r="D50" s="39" t="s">
        <v>6</v>
      </c>
      <c r="E50" s="37">
        <v>16490</v>
      </c>
      <c r="F50" s="91">
        <f>SUM(E50/1.86)*0.93</f>
        <v>8245</v>
      </c>
      <c r="G50" s="73">
        <f>SUM(F50*H50)</f>
        <v>0</v>
      </c>
      <c r="H50" s="62">
        <f>SUM(I50:W50)</f>
        <v>0</v>
      </c>
      <c r="I50" s="35"/>
      <c r="J50" s="35"/>
      <c r="K50" s="35"/>
      <c r="L50" s="35"/>
      <c r="M50" s="85"/>
      <c r="N50" s="85"/>
      <c r="O50" s="35"/>
      <c r="P50" s="85"/>
      <c r="Q50" s="35"/>
      <c r="R50" s="85"/>
      <c r="S50" s="35"/>
      <c r="T50" s="35"/>
      <c r="U50" s="85"/>
      <c r="V50" s="35"/>
      <c r="W50" s="35"/>
    </row>
    <row r="51" spans="1:23" ht="12.75">
      <c r="A51" s="68" t="s">
        <v>307</v>
      </c>
      <c r="B51" s="63" t="s">
        <v>118</v>
      </c>
      <c r="C51" s="56" t="s">
        <v>187</v>
      </c>
      <c r="D51" s="39" t="s">
        <v>6</v>
      </c>
      <c r="E51" s="37">
        <v>16490</v>
      </c>
      <c r="F51" s="91">
        <f aca="true" t="shared" si="0" ref="F51:F56">SUM(E51/1.86)*0.93</f>
        <v>8245</v>
      </c>
      <c r="G51" s="73">
        <f aca="true" t="shared" si="1" ref="G51:G56">SUM(F51*H51)</f>
        <v>0</v>
      </c>
      <c r="H51" s="62">
        <f aca="true" t="shared" si="2" ref="H51:H56">SUM(I51:W51)</f>
        <v>0</v>
      </c>
      <c r="I51" s="35"/>
      <c r="J51" s="35"/>
      <c r="K51" s="35"/>
      <c r="L51" s="35"/>
      <c r="M51" s="35"/>
      <c r="N51" s="35"/>
      <c r="O51" s="35"/>
      <c r="P51" s="85"/>
      <c r="Q51" s="35"/>
      <c r="R51" s="85"/>
      <c r="S51" s="35"/>
      <c r="T51" s="35"/>
      <c r="U51" s="85"/>
      <c r="V51" s="35"/>
      <c r="W51" s="35"/>
    </row>
    <row r="52" spans="1:23" ht="12.75">
      <c r="A52" s="68" t="s">
        <v>308</v>
      </c>
      <c r="B52" s="63" t="s">
        <v>119</v>
      </c>
      <c r="C52" s="56" t="s">
        <v>184</v>
      </c>
      <c r="D52" s="39" t="s">
        <v>6</v>
      </c>
      <c r="E52" s="37">
        <v>16490</v>
      </c>
      <c r="F52" s="91">
        <f t="shared" si="0"/>
        <v>8245</v>
      </c>
      <c r="G52" s="73">
        <f t="shared" si="1"/>
        <v>0</v>
      </c>
      <c r="H52" s="62">
        <f t="shared" si="2"/>
        <v>0</v>
      </c>
      <c r="I52" s="35"/>
      <c r="J52" s="35"/>
      <c r="K52" s="35"/>
      <c r="L52" s="35"/>
      <c r="M52" s="85"/>
      <c r="N52" s="85"/>
      <c r="O52" s="35"/>
      <c r="P52" s="85"/>
      <c r="Q52" s="35"/>
      <c r="R52" s="85"/>
      <c r="S52" s="35"/>
      <c r="T52" s="35"/>
      <c r="U52" s="85"/>
      <c r="V52" s="35"/>
      <c r="W52" s="35"/>
    </row>
    <row r="53" spans="1:23" ht="12.75">
      <c r="A53" s="68" t="s">
        <v>309</v>
      </c>
      <c r="B53" s="63" t="s">
        <v>120</v>
      </c>
      <c r="C53" s="56" t="s">
        <v>186</v>
      </c>
      <c r="D53" s="39" t="s">
        <v>6</v>
      </c>
      <c r="E53" s="37">
        <v>13990</v>
      </c>
      <c r="F53" s="91">
        <f t="shared" si="0"/>
        <v>6995</v>
      </c>
      <c r="G53" s="73">
        <f t="shared" si="1"/>
        <v>0</v>
      </c>
      <c r="H53" s="62">
        <f t="shared" si="2"/>
        <v>0</v>
      </c>
      <c r="I53" s="35"/>
      <c r="J53" s="35"/>
      <c r="K53" s="85"/>
      <c r="L53" s="35"/>
      <c r="M53" s="85"/>
      <c r="N53" s="35"/>
      <c r="O53" s="85"/>
      <c r="P53" s="35"/>
      <c r="Q53" s="85"/>
      <c r="R53" s="35"/>
      <c r="S53" s="35"/>
      <c r="T53" s="85"/>
      <c r="U53" s="35"/>
      <c r="V53" s="35"/>
      <c r="W53" s="35"/>
    </row>
    <row r="54" spans="1:23" ht="12.75">
      <c r="A54" s="68" t="s">
        <v>310</v>
      </c>
      <c r="B54" s="63" t="s">
        <v>121</v>
      </c>
      <c r="C54" s="56" t="s">
        <v>185</v>
      </c>
      <c r="D54" s="39" t="s">
        <v>6</v>
      </c>
      <c r="E54" s="37">
        <v>13990</v>
      </c>
      <c r="F54" s="91">
        <f t="shared" si="0"/>
        <v>6995</v>
      </c>
      <c r="G54" s="73">
        <f t="shared" si="1"/>
        <v>0</v>
      </c>
      <c r="H54" s="62">
        <f t="shared" si="2"/>
        <v>0</v>
      </c>
      <c r="I54" s="35"/>
      <c r="J54" s="35"/>
      <c r="K54" s="35"/>
      <c r="L54" s="35"/>
      <c r="M54" s="35"/>
      <c r="N54" s="35"/>
      <c r="O54" s="35"/>
      <c r="P54" s="35"/>
      <c r="Q54" s="85"/>
      <c r="R54" s="35"/>
      <c r="S54" s="35"/>
      <c r="T54" s="85"/>
      <c r="U54" s="35"/>
      <c r="V54" s="35"/>
      <c r="W54" s="35"/>
    </row>
    <row r="55" spans="1:23" ht="12.75">
      <c r="A55" s="68" t="s">
        <v>311</v>
      </c>
      <c r="B55" s="63" t="s">
        <v>122</v>
      </c>
      <c r="C55" s="56" t="s">
        <v>124</v>
      </c>
      <c r="D55" s="39" t="s">
        <v>6</v>
      </c>
      <c r="E55" s="37">
        <v>11490</v>
      </c>
      <c r="F55" s="91">
        <f t="shared" si="0"/>
        <v>5745</v>
      </c>
      <c r="G55" s="73">
        <f t="shared" si="1"/>
        <v>0</v>
      </c>
      <c r="H55" s="62">
        <f t="shared" si="2"/>
        <v>0</v>
      </c>
      <c r="I55" s="35"/>
      <c r="J55" s="35"/>
      <c r="K55" s="35"/>
      <c r="L55" s="35"/>
      <c r="M55" s="85"/>
      <c r="N55" s="35"/>
      <c r="O55" s="85"/>
      <c r="P55" s="35"/>
      <c r="Q55" s="85"/>
      <c r="R55" s="35"/>
      <c r="S55" s="35"/>
      <c r="T55" s="85"/>
      <c r="U55" s="35"/>
      <c r="V55" s="35"/>
      <c r="W55" s="35"/>
    </row>
    <row r="56" spans="1:23" ht="12.75">
      <c r="A56" s="68" t="s">
        <v>312</v>
      </c>
      <c r="B56" s="63" t="s">
        <v>244</v>
      </c>
      <c r="C56" s="56" t="s">
        <v>245</v>
      </c>
      <c r="D56" s="39" t="s">
        <v>6</v>
      </c>
      <c r="E56" s="37">
        <v>8590</v>
      </c>
      <c r="F56" s="91">
        <f t="shared" si="0"/>
        <v>4295</v>
      </c>
      <c r="G56" s="73">
        <f t="shared" si="1"/>
        <v>0</v>
      </c>
      <c r="H56" s="62">
        <f t="shared" si="2"/>
        <v>0</v>
      </c>
      <c r="I56" s="35"/>
      <c r="J56" s="35"/>
      <c r="K56" s="35"/>
      <c r="L56" s="35"/>
      <c r="M56" s="85"/>
      <c r="N56" s="35"/>
      <c r="O56" s="85"/>
      <c r="P56" s="35"/>
      <c r="Q56" s="85"/>
      <c r="R56" s="35"/>
      <c r="S56" s="35"/>
      <c r="T56" s="85"/>
      <c r="U56" s="35"/>
      <c r="V56" s="35"/>
      <c r="W56" s="35"/>
    </row>
    <row r="57" spans="1:29" ht="25.5">
      <c r="A57" s="61" t="s">
        <v>29</v>
      </c>
      <c r="B57" s="61" t="s">
        <v>49</v>
      </c>
      <c r="C57" s="57" t="s">
        <v>289</v>
      </c>
      <c r="D57" s="30" t="s">
        <v>4</v>
      </c>
      <c r="E57" s="33" t="s">
        <v>55</v>
      </c>
      <c r="F57" s="28" t="s">
        <v>429</v>
      </c>
      <c r="G57" s="28" t="s">
        <v>430</v>
      </c>
      <c r="H57" s="28" t="s">
        <v>57</v>
      </c>
      <c r="I57" s="29">
        <v>176</v>
      </c>
      <c r="J57" s="29">
        <v>184</v>
      </c>
      <c r="K57" s="29">
        <v>186</v>
      </c>
      <c r="L57" s="60">
        <v>189</v>
      </c>
      <c r="M57" s="29">
        <v>191</v>
      </c>
      <c r="N57" s="29">
        <v>196</v>
      </c>
      <c r="O57" s="29">
        <v>198</v>
      </c>
      <c r="P57" s="29">
        <v>201</v>
      </c>
      <c r="Q57" s="29">
        <v>203</v>
      </c>
      <c r="R57" s="29">
        <v>206</v>
      </c>
      <c r="S57" s="29">
        <v>208</v>
      </c>
      <c r="T57" s="29"/>
      <c r="U57" s="29"/>
      <c r="V57" s="29"/>
      <c r="W57" s="29"/>
      <c r="X57" s="20"/>
      <c r="Z57" s="20"/>
      <c r="AA57" s="20"/>
      <c r="AB57" s="20"/>
      <c r="AC57" s="20"/>
    </row>
    <row r="58" spans="1:23" ht="12.75">
      <c r="A58" s="68" t="s">
        <v>313</v>
      </c>
      <c r="B58" s="63" t="s">
        <v>123</v>
      </c>
      <c r="C58" s="56" t="s">
        <v>125</v>
      </c>
      <c r="D58" s="39" t="s">
        <v>6</v>
      </c>
      <c r="E58" s="37">
        <v>11990</v>
      </c>
      <c r="F58" s="91">
        <f>SUM(E58/1.86)*0.93</f>
        <v>5995</v>
      </c>
      <c r="G58" s="73">
        <f>SUM(F58*H58)</f>
        <v>0</v>
      </c>
      <c r="H58" s="22">
        <f>SUM(I58:W58)</f>
        <v>0</v>
      </c>
      <c r="I58" s="35"/>
      <c r="J58" s="35"/>
      <c r="K58" s="85"/>
      <c r="L58" s="35"/>
      <c r="M58" s="85"/>
      <c r="N58" s="35"/>
      <c r="O58" s="85"/>
      <c r="P58" s="35"/>
      <c r="Q58" s="85"/>
      <c r="R58" s="35"/>
      <c r="S58" s="85"/>
      <c r="T58" s="35"/>
      <c r="U58" s="35"/>
      <c r="V58" s="35"/>
      <c r="W58" s="35"/>
    </row>
    <row r="59" spans="1:23" ht="12.75">
      <c r="A59" s="68" t="s">
        <v>314</v>
      </c>
      <c r="B59" s="63" t="s">
        <v>246</v>
      </c>
      <c r="C59" s="56" t="s">
        <v>247</v>
      </c>
      <c r="D59" s="39" t="s">
        <v>6</v>
      </c>
      <c r="E59" s="37">
        <v>9490</v>
      </c>
      <c r="F59" s="91">
        <f>SUM(E59/1.86)*0.93</f>
        <v>4745</v>
      </c>
      <c r="G59" s="73">
        <f>SUM(F59*H59)</f>
        <v>0</v>
      </c>
      <c r="H59" s="22">
        <f>SUM(I59:W59)</f>
        <v>0</v>
      </c>
      <c r="I59" s="85"/>
      <c r="J59" s="35"/>
      <c r="K59" s="85"/>
      <c r="L59" s="35"/>
      <c r="M59" s="85"/>
      <c r="N59" s="35"/>
      <c r="O59" s="85"/>
      <c r="P59" s="35"/>
      <c r="Q59" s="85"/>
      <c r="R59" s="35"/>
      <c r="S59" s="85"/>
      <c r="T59" s="35"/>
      <c r="U59" s="35"/>
      <c r="V59" s="35"/>
      <c r="W59" s="35"/>
    </row>
    <row r="60" spans="1:23" ht="12.75">
      <c r="A60" s="68" t="s">
        <v>315</v>
      </c>
      <c r="B60" s="63" t="s">
        <v>249</v>
      </c>
      <c r="C60" s="56" t="s">
        <v>250</v>
      </c>
      <c r="D60" s="39" t="s">
        <v>6</v>
      </c>
      <c r="E60" s="37">
        <v>9490</v>
      </c>
      <c r="F60" s="91">
        <f>SUM(E60/1.86)*0.93</f>
        <v>4745</v>
      </c>
      <c r="G60" s="73">
        <f>SUM(F60*H60)</f>
        <v>0</v>
      </c>
      <c r="H60" s="22">
        <f>SUM(I60:W60)</f>
        <v>0</v>
      </c>
      <c r="I60" s="85"/>
      <c r="J60" s="35"/>
      <c r="K60" s="85"/>
      <c r="L60" s="35"/>
      <c r="M60" s="85"/>
      <c r="N60" s="35"/>
      <c r="O60" s="85"/>
      <c r="P60" s="35"/>
      <c r="Q60" s="85"/>
      <c r="R60" s="35"/>
      <c r="S60" s="85"/>
      <c r="T60" s="35"/>
      <c r="U60" s="35"/>
      <c r="V60" s="35"/>
      <c r="W60" s="35"/>
    </row>
    <row r="61" spans="1:29" ht="25.5">
      <c r="A61" s="61" t="s">
        <v>29</v>
      </c>
      <c r="B61" s="61" t="s">
        <v>49</v>
      </c>
      <c r="C61" s="57" t="s">
        <v>291</v>
      </c>
      <c r="D61" s="30" t="s">
        <v>4</v>
      </c>
      <c r="E61" s="33" t="s">
        <v>55</v>
      </c>
      <c r="F61" s="28" t="s">
        <v>429</v>
      </c>
      <c r="G61" s="28" t="s">
        <v>430</v>
      </c>
      <c r="H61" s="28" t="s">
        <v>57</v>
      </c>
      <c r="I61" s="29">
        <v>173</v>
      </c>
      <c r="J61" s="29">
        <v>178</v>
      </c>
      <c r="K61" s="29">
        <v>183</v>
      </c>
      <c r="L61" s="29">
        <v>188</v>
      </c>
      <c r="M61" s="29">
        <v>190</v>
      </c>
      <c r="N61" s="29">
        <v>193</v>
      </c>
      <c r="O61" s="29">
        <v>197</v>
      </c>
      <c r="P61" s="29">
        <v>202</v>
      </c>
      <c r="Q61" s="29">
        <v>207</v>
      </c>
      <c r="R61" s="29"/>
      <c r="S61" s="29"/>
      <c r="T61" s="29"/>
      <c r="U61" s="29"/>
      <c r="V61" s="29"/>
      <c r="W61" s="29"/>
      <c r="X61" s="20"/>
      <c r="Z61" s="20"/>
      <c r="AA61" s="20"/>
      <c r="AB61" s="20"/>
      <c r="AC61" s="20"/>
    </row>
    <row r="62" spans="1:23" ht="12.75">
      <c r="A62" s="69" t="s">
        <v>316</v>
      </c>
      <c r="B62" s="63" t="s">
        <v>126</v>
      </c>
      <c r="C62" s="56" t="s">
        <v>60</v>
      </c>
      <c r="D62" s="39" t="s">
        <v>58</v>
      </c>
      <c r="E62" s="37">
        <v>14490</v>
      </c>
      <c r="F62" s="91">
        <f aca="true" t="shared" si="3" ref="F62:F73">SUM(E62/1.86)*0.93</f>
        <v>7245</v>
      </c>
      <c r="G62" s="73">
        <f aca="true" t="shared" si="4" ref="G62:G73">SUM(F62*H62)</f>
        <v>0</v>
      </c>
      <c r="H62" s="22">
        <f>SUM(I62:W62)</f>
        <v>0</v>
      </c>
      <c r="I62" s="85"/>
      <c r="J62" s="85"/>
      <c r="K62" s="85"/>
      <c r="L62" s="85"/>
      <c r="M62" s="35"/>
      <c r="N62" s="8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2.75">
      <c r="A63" s="69" t="s">
        <v>317</v>
      </c>
      <c r="B63" s="63" t="s">
        <v>127</v>
      </c>
      <c r="C63" s="56" t="s">
        <v>146</v>
      </c>
      <c r="D63" s="39" t="s">
        <v>58</v>
      </c>
      <c r="E63" s="37">
        <v>14490</v>
      </c>
      <c r="F63" s="91">
        <f t="shared" si="3"/>
        <v>7245</v>
      </c>
      <c r="G63" s="73">
        <f t="shared" si="4"/>
        <v>0</v>
      </c>
      <c r="H63" s="22">
        <f aca="true" t="shared" si="5" ref="H63:H95">SUM(I63:W63)</f>
        <v>0</v>
      </c>
      <c r="I63" s="35"/>
      <c r="J63" s="35"/>
      <c r="K63" s="85"/>
      <c r="L63" s="85"/>
      <c r="M63" s="35"/>
      <c r="N63" s="8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2.75">
      <c r="A64" s="69" t="s">
        <v>318</v>
      </c>
      <c r="B64" s="63" t="s">
        <v>128</v>
      </c>
      <c r="C64" s="56" t="s">
        <v>61</v>
      </c>
      <c r="D64" s="39" t="s">
        <v>58</v>
      </c>
      <c r="E64" s="37">
        <v>14490</v>
      </c>
      <c r="F64" s="91">
        <f t="shared" si="3"/>
        <v>7245</v>
      </c>
      <c r="G64" s="73">
        <f t="shared" si="4"/>
        <v>0</v>
      </c>
      <c r="H64" s="22">
        <f t="shared" si="5"/>
        <v>0</v>
      </c>
      <c r="I64" s="85"/>
      <c r="J64" s="85"/>
      <c r="K64" s="85"/>
      <c r="L64" s="85"/>
      <c r="M64" s="35"/>
      <c r="N64" s="8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2.75">
      <c r="A65" s="69" t="s">
        <v>319</v>
      </c>
      <c r="B65" s="63" t="s">
        <v>129</v>
      </c>
      <c r="C65" s="56" t="s">
        <v>147</v>
      </c>
      <c r="D65" s="39" t="s">
        <v>58</v>
      </c>
      <c r="E65" s="37">
        <v>14490</v>
      </c>
      <c r="F65" s="91">
        <f t="shared" si="3"/>
        <v>7245</v>
      </c>
      <c r="G65" s="73">
        <f t="shared" si="4"/>
        <v>0</v>
      </c>
      <c r="H65" s="22">
        <f t="shared" si="5"/>
        <v>0</v>
      </c>
      <c r="I65" s="35"/>
      <c r="J65" s="35"/>
      <c r="K65" s="85"/>
      <c r="L65" s="85"/>
      <c r="M65" s="35"/>
      <c r="N65" s="8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2.75">
      <c r="A66" s="69" t="s">
        <v>320</v>
      </c>
      <c r="B66" s="63" t="s">
        <v>130</v>
      </c>
      <c r="C66" s="56" t="s">
        <v>148</v>
      </c>
      <c r="D66" s="39" t="s">
        <v>58</v>
      </c>
      <c r="E66" s="37">
        <v>14490</v>
      </c>
      <c r="F66" s="91">
        <f t="shared" si="3"/>
        <v>7245</v>
      </c>
      <c r="G66" s="73">
        <f t="shared" si="4"/>
        <v>0</v>
      </c>
      <c r="H66" s="22">
        <f t="shared" si="5"/>
        <v>0</v>
      </c>
      <c r="I66" s="85"/>
      <c r="J66" s="85"/>
      <c r="K66" s="85"/>
      <c r="L66" s="85"/>
      <c r="M66" s="35"/>
      <c r="N66" s="8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12.75">
      <c r="A67" s="69" t="s">
        <v>321</v>
      </c>
      <c r="B67" s="63" t="s">
        <v>131</v>
      </c>
      <c r="C67" s="56" t="s">
        <v>74</v>
      </c>
      <c r="D67" s="39" t="s">
        <v>58</v>
      </c>
      <c r="E67" s="37">
        <v>14490</v>
      </c>
      <c r="F67" s="91">
        <f t="shared" si="3"/>
        <v>7245</v>
      </c>
      <c r="G67" s="73">
        <f t="shared" si="4"/>
        <v>0</v>
      </c>
      <c r="H67" s="22">
        <f t="shared" si="5"/>
        <v>0</v>
      </c>
      <c r="I67" s="35"/>
      <c r="J67" s="35"/>
      <c r="K67" s="35"/>
      <c r="L67" s="35"/>
      <c r="M67" s="85"/>
      <c r="N67" s="35"/>
      <c r="O67" s="85"/>
      <c r="P67" s="85"/>
      <c r="Q67" s="85"/>
      <c r="R67" s="35"/>
      <c r="S67" s="35"/>
      <c r="T67" s="35"/>
      <c r="U67" s="35"/>
      <c r="V67" s="35"/>
      <c r="W67" s="35"/>
    </row>
    <row r="68" spans="1:23" ht="12.75">
      <c r="A68" s="69" t="s">
        <v>322</v>
      </c>
      <c r="B68" s="63" t="s">
        <v>132</v>
      </c>
      <c r="C68" s="56" t="s">
        <v>62</v>
      </c>
      <c r="D68" s="39" t="s">
        <v>58</v>
      </c>
      <c r="E68" s="37">
        <v>14490</v>
      </c>
      <c r="F68" s="91">
        <f t="shared" si="3"/>
        <v>7245</v>
      </c>
      <c r="G68" s="73">
        <f t="shared" si="4"/>
        <v>0</v>
      </c>
      <c r="H68" s="22">
        <f t="shared" si="5"/>
        <v>0</v>
      </c>
      <c r="I68" s="85"/>
      <c r="J68" s="85"/>
      <c r="K68" s="85"/>
      <c r="L68" s="85"/>
      <c r="M68" s="35"/>
      <c r="N68" s="8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12.75">
      <c r="A69" s="69" t="s">
        <v>323</v>
      </c>
      <c r="B69" s="63" t="s">
        <v>133</v>
      </c>
      <c r="C69" s="56" t="s">
        <v>149</v>
      </c>
      <c r="D69" s="39" t="s">
        <v>58</v>
      </c>
      <c r="E69" s="37">
        <v>14490</v>
      </c>
      <c r="F69" s="91">
        <f t="shared" si="3"/>
        <v>7245</v>
      </c>
      <c r="G69" s="73">
        <f t="shared" si="4"/>
        <v>0</v>
      </c>
      <c r="H69" s="22">
        <f t="shared" si="5"/>
        <v>0</v>
      </c>
      <c r="I69" s="35"/>
      <c r="J69" s="35"/>
      <c r="K69" s="85"/>
      <c r="L69" s="85"/>
      <c r="M69" s="35"/>
      <c r="N69" s="8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12.75">
      <c r="A70" s="69" t="s">
        <v>324</v>
      </c>
      <c r="B70" s="63" t="s">
        <v>134</v>
      </c>
      <c r="C70" s="56" t="s">
        <v>75</v>
      </c>
      <c r="D70" s="39" t="s">
        <v>58</v>
      </c>
      <c r="E70" s="37">
        <v>14490</v>
      </c>
      <c r="F70" s="91">
        <f t="shared" si="3"/>
        <v>7245</v>
      </c>
      <c r="G70" s="73">
        <f t="shared" si="4"/>
        <v>0</v>
      </c>
      <c r="H70" s="22">
        <f t="shared" si="5"/>
        <v>0</v>
      </c>
      <c r="I70" s="35"/>
      <c r="J70" s="35"/>
      <c r="K70" s="35"/>
      <c r="L70" s="35"/>
      <c r="M70" s="85"/>
      <c r="N70" s="35"/>
      <c r="O70" s="85"/>
      <c r="P70" s="85"/>
      <c r="Q70" s="85"/>
      <c r="R70" s="35"/>
      <c r="S70" s="35"/>
      <c r="T70" s="35"/>
      <c r="U70" s="35"/>
      <c r="V70" s="35"/>
      <c r="W70" s="35"/>
    </row>
    <row r="71" spans="1:23" ht="12.75">
      <c r="A71" s="69" t="s">
        <v>325</v>
      </c>
      <c r="B71" s="63" t="s">
        <v>135</v>
      </c>
      <c r="C71" s="56" t="s">
        <v>150</v>
      </c>
      <c r="D71" s="39" t="s">
        <v>58</v>
      </c>
      <c r="E71" s="37">
        <v>14490</v>
      </c>
      <c r="F71" s="91">
        <f t="shared" si="3"/>
        <v>7245</v>
      </c>
      <c r="G71" s="73">
        <f t="shared" si="4"/>
        <v>0</v>
      </c>
      <c r="H71" s="22">
        <f>SUM(I71:W71)</f>
        <v>0</v>
      </c>
      <c r="I71" s="35"/>
      <c r="J71" s="35"/>
      <c r="K71" s="35"/>
      <c r="L71" s="35"/>
      <c r="M71" s="35"/>
      <c r="N71" s="35"/>
      <c r="O71" s="85"/>
      <c r="P71" s="85"/>
      <c r="Q71" s="85"/>
      <c r="R71" s="35"/>
      <c r="S71" s="35"/>
      <c r="T71" s="35"/>
      <c r="U71" s="35"/>
      <c r="V71" s="35"/>
      <c r="W71" s="35"/>
    </row>
    <row r="72" spans="1:23" ht="12.75">
      <c r="A72" s="69" t="s">
        <v>326</v>
      </c>
      <c r="B72" s="63" t="s">
        <v>136</v>
      </c>
      <c r="C72" s="56" t="s">
        <v>151</v>
      </c>
      <c r="D72" s="39" t="s">
        <v>58</v>
      </c>
      <c r="E72" s="37">
        <v>14490</v>
      </c>
      <c r="F72" s="91">
        <f t="shared" si="3"/>
        <v>7245</v>
      </c>
      <c r="G72" s="73">
        <f t="shared" si="4"/>
        <v>0</v>
      </c>
      <c r="H72" s="22">
        <f t="shared" si="5"/>
        <v>0</v>
      </c>
      <c r="I72" s="35"/>
      <c r="J72" s="35"/>
      <c r="K72" s="35"/>
      <c r="L72" s="35"/>
      <c r="M72" s="85"/>
      <c r="N72" s="35"/>
      <c r="O72" s="85"/>
      <c r="P72" s="85"/>
      <c r="Q72" s="85"/>
      <c r="R72" s="35"/>
      <c r="S72" s="35"/>
      <c r="T72" s="35"/>
      <c r="U72" s="35"/>
      <c r="V72" s="35"/>
      <c r="W72" s="35"/>
    </row>
    <row r="73" spans="1:23" ht="12.75">
      <c r="A73" s="69" t="s">
        <v>327</v>
      </c>
      <c r="B73" s="63" t="s">
        <v>137</v>
      </c>
      <c r="C73" s="56" t="s">
        <v>76</v>
      </c>
      <c r="D73" s="39" t="s">
        <v>58</v>
      </c>
      <c r="E73" s="37">
        <v>14490</v>
      </c>
      <c r="F73" s="91">
        <f t="shared" si="3"/>
        <v>7245</v>
      </c>
      <c r="G73" s="73">
        <f t="shared" si="4"/>
        <v>0</v>
      </c>
      <c r="H73" s="22">
        <f t="shared" si="5"/>
        <v>0</v>
      </c>
      <c r="I73" s="35"/>
      <c r="J73" s="35"/>
      <c r="K73" s="35"/>
      <c r="L73" s="35"/>
      <c r="M73" s="85"/>
      <c r="N73" s="35"/>
      <c r="O73" s="85"/>
      <c r="P73" s="85"/>
      <c r="Q73" s="85"/>
      <c r="R73" s="35"/>
      <c r="S73" s="35"/>
      <c r="T73" s="35"/>
      <c r="U73" s="35"/>
      <c r="V73" s="35"/>
      <c r="W73" s="35"/>
    </row>
    <row r="74" spans="1:24" ht="25.5">
      <c r="A74" s="61" t="s">
        <v>29</v>
      </c>
      <c r="B74" s="61" t="s">
        <v>49</v>
      </c>
      <c r="C74" s="57" t="s">
        <v>292</v>
      </c>
      <c r="D74" s="30" t="s">
        <v>4</v>
      </c>
      <c r="E74" s="33" t="s">
        <v>55</v>
      </c>
      <c r="F74" s="28" t="s">
        <v>429</v>
      </c>
      <c r="G74" s="28" t="s">
        <v>430</v>
      </c>
      <c r="H74" s="28" t="s">
        <v>57</v>
      </c>
      <c r="I74" s="29">
        <v>163</v>
      </c>
      <c r="J74" s="29">
        <v>167</v>
      </c>
      <c r="K74" s="29">
        <v>173</v>
      </c>
      <c r="L74" s="29">
        <v>176</v>
      </c>
      <c r="M74" s="29">
        <v>180</v>
      </c>
      <c r="N74" s="29">
        <v>184</v>
      </c>
      <c r="O74" s="29">
        <v>186</v>
      </c>
      <c r="P74" s="60">
        <v>189</v>
      </c>
      <c r="Q74" s="29">
        <v>191</v>
      </c>
      <c r="R74" s="29">
        <v>192</v>
      </c>
      <c r="S74" s="29">
        <v>196</v>
      </c>
      <c r="T74" s="29">
        <v>198</v>
      </c>
      <c r="U74" s="29">
        <v>201</v>
      </c>
      <c r="V74" s="29">
        <v>203</v>
      </c>
      <c r="W74" s="29">
        <v>206</v>
      </c>
      <c r="X74" s="29">
        <v>208</v>
      </c>
    </row>
    <row r="75" spans="1:24" ht="12.75">
      <c r="A75" s="69" t="s">
        <v>328</v>
      </c>
      <c r="B75" s="63" t="s">
        <v>138</v>
      </c>
      <c r="C75" s="56" t="s">
        <v>63</v>
      </c>
      <c r="D75" s="39" t="s">
        <v>58</v>
      </c>
      <c r="E75" s="37">
        <v>11990</v>
      </c>
      <c r="F75" s="91">
        <f aca="true" t="shared" si="6" ref="F75:F80">SUM(E75/1.86)*0.93</f>
        <v>5995</v>
      </c>
      <c r="G75" s="73">
        <f aca="true" t="shared" si="7" ref="G75:G80">SUM(F75*H75)</f>
        <v>0</v>
      </c>
      <c r="H75" s="22">
        <f aca="true" t="shared" si="8" ref="H75:H80">SUM(I75:X75)</f>
        <v>0</v>
      </c>
      <c r="I75" s="35"/>
      <c r="J75" s="85"/>
      <c r="K75" s="85"/>
      <c r="L75" s="35"/>
      <c r="M75" s="85"/>
      <c r="N75" s="35"/>
      <c r="O75" s="85"/>
      <c r="P75" s="71"/>
      <c r="Q75" s="35"/>
      <c r="R75" s="85"/>
      <c r="S75" s="35"/>
      <c r="T75" s="35"/>
      <c r="U75" s="35"/>
      <c r="V75" s="35"/>
      <c r="W75" s="35"/>
      <c r="X75" s="35"/>
    </row>
    <row r="76" spans="1:24" ht="12.75">
      <c r="A76" s="69" t="s">
        <v>329</v>
      </c>
      <c r="B76" s="63" t="s">
        <v>139</v>
      </c>
      <c r="C76" s="56" t="s">
        <v>152</v>
      </c>
      <c r="D76" s="39" t="s">
        <v>58</v>
      </c>
      <c r="E76" s="37">
        <v>11990</v>
      </c>
      <c r="F76" s="91">
        <f t="shared" si="6"/>
        <v>5995</v>
      </c>
      <c r="G76" s="73">
        <f t="shared" si="7"/>
        <v>0</v>
      </c>
      <c r="H76" s="22">
        <f t="shared" si="8"/>
        <v>0</v>
      </c>
      <c r="I76" s="35"/>
      <c r="J76" s="35"/>
      <c r="K76" s="35"/>
      <c r="L76" s="35"/>
      <c r="M76" s="35"/>
      <c r="N76" s="35"/>
      <c r="O76" s="85"/>
      <c r="P76" s="71"/>
      <c r="Q76" s="35"/>
      <c r="R76" s="85"/>
      <c r="S76" s="35"/>
      <c r="T76" s="35"/>
      <c r="U76" s="35"/>
      <c r="V76" s="35"/>
      <c r="W76" s="35"/>
      <c r="X76" s="35"/>
    </row>
    <row r="77" spans="1:24" ht="12.75">
      <c r="A77" s="69" t="s">
        <v>330</v>
      </c>
      <c r="B77" s="63" t="s">
        <v>140</v>
      </c>
      <c r="C77" s="56" t="s">
        <v>106</v>
      </c>
      <c r="D77" s="39" t="s">
        <v>58</v>
      </c>
      <c r="E77" s="37">
        <v>9990</v>
      </c>
      <c r="F77" s="91">
        <f t="shared" si="6"/>
        <v>4995</v>
      </c>
      <c r="G77" s="73">
        <f t="shared" si="7"/>
        <v>0</v>
      </c>
      <c r="H77" s="22">
        <f t="shared" si="8"/>
        <v>0</v>
      </c>
      <c r="I77" s="35"/>
      <c r="J77" s="35"/>
      <c r="K77" s="85"/>
      <c r="L77" s="35"/>
      <c r="M77" s="85"/>
      <c r="N77" s="35"/>
      <c r="O77" s="85"/>
      <c r="P77" s="71"/>
      <c r="Q77" s="35"/>
      <c r="R77" s="85"/>
      <c r="S77" s="35"/>
      <c r="T77" s="35"/>
      <c r="U77" s="35"/>
      <c r="V77" s="35"/>
      <c r="W77" s="35"/>
      <c r="X77" s="35"/>
    </row>
    <row r="78" spans="1:24" ht="12.75">
      <c r="A78" s="69" t="s">
        <v>331</v>
      </c>
      <c r="B78" s="63" t="s">
        <v>141</v>
      </c>
      <c r="C78" s="56" t="s">
        <v>107</v>
      </c>
      <c r="D78" s="39" t="s">
        <v>58</v>
      </c>
      <c r="E78" s="37">
        <v>9990</v>
      </c>
      <c r="F78" s="91">
        <f t="shared" si="6"/>
        <v>4995</v>
      </c>
      <c r="G78" s="73">
        <f t="shared" si="7"/>
        <v>0</v>
      </c>
      <c r="H78" s="22">
        <f t="shared" si="8"/>
        <v>0</v>
      </c>
      <c r="I78" s="35"/>
      <c r="J78" s="35"/>
      <c r="K78" s="35"/>
      <c r="L78" s="35"/>
      <c r="M78" s="35"/>
      <c r="N78" s="35"/>
      <c r="O78" s="85"/>
      <c r="P78" s="71"/>
      <c r="Q78" s="85"/>
      <c r="R78" s="35"/>
      <c r="S78" s="35"/>
      <c r="T78" s="85"/>
      <c r="U78" s="35"/>
      <c r="V78" s="85"/>
      <c r="W78" s="35"/>
      <c r="X78" s="85"/>
    </row>
    <row r="79" spans="1:24" ht="12.75">
      <c r="A79" s="69" t="s">
        <v>332</v>
      </c>
      <c r="B79" s="63" t="s">
        <v>242</v>
      </c>
      <c r="C79" s="56" t="s">
        <v>77</v>
      </c>
      <c r="D79" s="39" t="s">
        <v>5</v>
      </c>
      <c r="E79" s="37">
        <v>8590</v>
      </c>
      <c r="F79" s="91">
        <f t="shared" si="6"/>
        <v>4295</v>
      </c>
      <c r="G79" s="73">
        <f t="shared" si="7"/>
        <v>0</v>
      </c>
      <c r="H79" s="22">
        <f t="shared" si="8"/>
        <v>0</v>
      </c>
      <c r="I79" s="35"/>
      <c r="J79" s="35"/>
      <c r="K79" s="85"/>
      <c r="L79" s="35"/>
      <c r="M79" s="85"/>
      <c r="N79" s="35"/>
      <c r="O79" s="85"/>
      <c r="P79" s="71"/>
      <c r="Q79" s="35"/>
      <c r="R79" s="85"/>
      <c r="S79" s="35"/>
      <c r="T79" s="35"/>
      <c r="U79" s="35"/>
      <c r="V79" s="35"/>
      <c r="W79" s="35"/>
      <c r="X79" s="35"/>
    </row>
    <row r="80" spans="1:24" ht="12.75">
      <c r="A80" s="69" t="s">
        <v>333</v>
      </c>
      <c r="B80" s="63" t="s">
        <v>243</v>
      </c>
      <c r="C80" s="56" t="s">
        <v>108</v>
      </c>
      <c r="D80" s="39" t="s">
        <v>58</v>
      </c>
      <c r="E80" s="37">
        <v>7290</v>
      </c>
      <c r="F80" s="91">
        <f t="shared" si="6"/>
        <v>3645</v>
      </c>
      <c r="G80" s="73">
        <f t="shared" si="7"/>
        <v>0</v>
      </c>
      <c r="H80" s="22">
        <f t="shared" si="8"/>
        <v>0</v>
      </c>
      <c r="I80" s="35"/>
      <c r="J80" s="35"/>
      <c r="K80" s="85"/>
      <c r="L80" s="35"/>
      <c r="M80" s="85"/>
      <c r="N80" s="35"/>
      <c r="O80" s="85"/>
      <c r="P80" s="71"/>
      <c r="Q80" s="35"/>
      <c r="R80" s="85"/>
      <c r="S80" s="35"/>
      <c r="T80" s="35"/>
      <c r="U80" s="35"/>
      <c r="V80" s="35"/>
      <c r="W80" s="35"/>
      <c r="X80" s="35"/>
    </row>
    <row r="81" spans="1:29" ht="25.5">
      <c r="A81" s="61" t="s">
        <v>29</v>
      </c>
      <c r="B81" s="61" t="s">
        <v>49</v>
      </c>
      <c r="C81" s="57" t="s">
        <v>293</v>
      </c>
      <c r="D81" s="30" t="s">
        <v>4</v>
      </c>
      <c r="E81" s="33" t="s">
        <v>55</v>
      </c>
      <c r="F81" s="28" t="s">
        <v>429</v>
      </c>
      <c r="G81" s="28" t="s">
        <v>430</v>
      </c>
      <c r="H81" s="28" t="s">
        <v>57</v>
      </c>
      <c r="I81" s="29">
        <v>160</v>
      </c>
      <c r="J81" s="29">
        <v>170</v>
      </c>
      <c r="K81" s="29">
        <v>176</v>
      </c>
      <c r="L81" s="29">
        <v>180</v>
      </c>
      <c r="M81" s="29">
        <v>184</v>
      </c>
      <c r="N81" s="29">
        <v>186</v>
      </c>
      <c r="O81" s="29">
        <v>190</v>
      </c>
      <c r="P81" s="29">
        <v>191</v>
      </c>
      <c r="Q81" s="29">
        <v>197</v>
      </c>
      <c r="R81" s="29">
        <v>198</v>
      </c>
      <c r="S81" s="29">
        <v>202</v>
      </c>
      <c r="T81" s="29">
        <v>203</v>
      </c>
      <c r="U81" s="29">
        <v>207</v>
      </c>
      <c r="V81" s="29">
        <v>208</v>
      </c>
      <c r="W81" s="29"/>
      <c r="X81" s="20"/>
      <c r="Z81" s="20"/>
      <c r="AA81" s="20"/>
      <c r="AB81" s="20"/>
      <c r="AC81" s="20"/>
    </row>
    <row r="82" spans="1:23" ht="12.75">
      <c r="A82" s="69" t="s">
        <v>334</v>
      </c>
      <c r="B82" s="63" t="s">
        <v>142</v>
      </c>
      <c r="C82" s="56" t="s">
        <v>109</v>
      </c>
      <c r="D82" s="39" t="s">
        <v>58</v>
      </c>
      <c r="E82" s="37">
        <v>14990</v>
      </c>
      <c r="F82" s="91">
        <f>SUM(E82/1.86)*0.93</f>
        <v>7495</v>
      </c>
      <c r="G82" s="73">
        <f>SUM(F82*H82)</f>
        <v>0</v>
      </c>
      <c r="H82" s="22">
        <f t="shared" si="5"/>
        <v>0</v>
      </c>
      <c r="I82" s="35"/>
      <c r="J82" s="35"/>
      <c r="K82" s="35"/>
      <c r="L82" s="35"/>
      <c r="M82" s="35"/>
      <c r="N82" s="35"/>
      <c r="O82" s="85"/>
      <c r="P82" s="35"/>
      <c r="Q82" s="85"/>
      <c r="R82" s="35"/>
      <c r="S82" s="85"/>
      <c r="T82" s="35"/>
      <c r="U82" s="85"/>
      <c r="V82" s="35"/>
      <c r="W82" s="35"/>
    </row>
    <row r="83" spans="1:23" ht="12.75">
      <c r="A83" s="69" t="s">
        <v>335</v>
      </c>
      <c r="B83" s="63" t="s">
        <v>143</v>
      </c>
      <c r="C83" s="56" t="s">
        <v>110</v>
      </c>
      <c r="D83" s="39" t="s">
        <v>58</v>
      </c>
      <c r="E83" s="37">
        <v>10990</v>
      </c>
      <c r="F83" s="91">
        <f>SUM(E83/1.86)*0.93</f>
        <v>5495</v>
      </c>
      <c r="G83" s="73">
        <f>SUM(F83*H83)</f>
        <v>0</v>
      </c>
      <c r="H83" s="22">
        <f t="shared" si="5"/>
        <v>0</v>
      </c>
      <c r="I83" s="35"/>
      <c r="J83" s="35"/>
      <c r="K83" s="35"/>
      <c r="L83" s="35"/>
      <c r="M83" s="35"/>
      <c r="N83" s="85"/>
      <c r="O83" s="35"/>
      <c r="P83" s="85"/>
      <c r="Q83" s="35"/>
      <c r="R83" s="85"/>
      <c r="S83" s="35"/>
      <c r="T83" s="85"/>
      <c r="U83" s="35"/>
      <c r="V83" s="85"/>
      <c r="W83" s="35"/>
    </row>
    <row r="84" spans="1:23" ht="12.75">
      <c r="A84" s="69" t="s">
        <v>336</v>
      </c>
      <c r="B84" s="63" t="s">
        <v>239</v>
      </c>
      <c r="C84" s="56" t="s">
        <v>240</v>
      </c>
      <c r="D84" s="39" t="s">
        <v>58</v>
      </c>
      <c r="E84" s="37">
        <v>10990</v>
      </c>
      <c r="F84" s="91">
        <f>SUM(E84/1.86)*0.93</f>
        <v>5495</v>
      </c>
      <c r="G84" s="73">
        <f>SUM(F84*H84)</f>
        <v>0</v>
      </c>
      <c r="H84" s="22">
        <f t="shared" si="5"/>
        <v>0</v>
      </c>
      <c r="I84" s="35"/>
      <c r="J84" s="35"/>
      <c r="K84" s="35"/>
      <c r="L84" s="35"/>
      <c r="M84" s="35"/>
      <c r="N84" s="85"/>
      <c r="O84" s="35"/>
      <c r="P84" s="85"/>
      <c r="Q84" s="35"/>
      <c r="R84" s="85"/>
      <c r="S84" s="35"/>
      <c r="T84" s="85"/>
      <c r="U84" s="35"/>
      <c r="V84" s="85"/>
      <c r="W84" s="35"/>
    </row>
    <row r="85" spans="1:23" ht="12.75">
      <c r="A85" s="69" t="s">
        <v>337</v>
      </c>
      <c r="B85" s="63" t="s">
        <v>248</v>
      </c>
      <c r="C85" s="56" t="s">
        <v>111</v>
      </c>
      <c r="D85" s="39" t="s">
        <v>58</v>
      </c>
      <c r="E85" s="37">
        <v>7990</v>
      </c>
      <c r="F85" s="91">
        <f>SUM(E85/1.86)*0.93</f>
        <v>3994.9999999999995</v>
      </c>
      <c r="G85" s="73">
        <f>SUM(F85*H85)</f>
        <v>0</v>
      </c>
      <c r="H85" s="22">
        <f t="shared" si="5"/>
        <v>0</v>
      </c>
      <c r="I85" s="35"/>
      <c r="J85" s="35"/>
      <c r="K85" s="85"/>
      <c r="L85" s="35"/>
      <c r="M85" s="35"/>
      <c r="N85" s="85"/>
      <c r="O85" s="35"/>
      <c r="P85" s="85"/>
      <c r="Q85" s="35"/>
      <c r="R85" s="85"/>
      <c r="S85" s="35"/>
      <c r="T85" s="85"/>
      <c r="U85" s="35"/>
      <c r="V85" s="85"/>
      <c r="W85" s="35"/>
    </row>
    <row r="86" spans="1:23" ht="12.75">
      <c r="A86" s="69" t="s">
        <v>338</v>
      </c>
      <c r="B86" s="63" t="s">
        <v>251</v>
      </c>
      <c r="C86" s="56" t="s">
        <v>112</v>
      </c>
      <c r="D86" s="39" t="s">
        <v>58</v>
      </c>
      <c r="E86" s="37">
        <v>7990</v>
      </c>
      <c r="F86" s="91">
        <f>SUM(E86/1.86)*0.93</f>
        <v>3994.9999999999995</v>
      </c>
      <c r="G86" s="73">
        <f>SUM(F86*H86)</f>
        <v>0</v>
      </c>
      <c r="H86" s="22">
        <f t="shared" si="5"/>
        <v>0</v>
      </c>
      <c r="I86" s="35"/>
      <c r="J86" s="35"/>
      <c r="K86" s="85"/>
      <c r="L86" s="35"/>
      <c r="M86" s="35"/>
      <c r="N86" s="85"/>
      <c r="O86" s="35"/>
      <c r="P86" s="85"/>
      <c r="Q86" s="35"/>
      <c r="R86" s="85"/>
      <c r="S86" s="35"/>
      <c r="T86" s="85"/>
      <c r="U86" s="35"/>
      <c r="V86" s="85"/>
      <c r="W86" s="35"/>
    </row>
    <row r="87" spans="1:29" ht="25.5">
      <c r="A87" s="61" t="s">
        <v>29</v>
      </c>
      <c r="B87" s="61" t="s">
        <v>49</v>
      </c>
      <c r="C87" s="57" t="s">
        <v>295</v>
      </c>
      <c r="D87" s="30" t="s">
        <v>4</v>
      </c>
      <c r="E87" s="33" t="s">
        <v>55</v>
      </c>
      <c r="F87" s="28" t="s">
        <v>429</v>
      </c>
      <c r="G87" s="28" t="s">
        <v>430</v>
      </c>
      <c r="H87" s="28" t="s">
        <v>57</v>
      </c>
      <c r="I87" s="29">
        <v>133</v>
      </c>
      <c r="J87" s="29">
        <v>136</v>
      </c>
      <c r="K87" s="29">
        <v>143</v>
      </c>
      <c r="L87" s="29">
        <v>146</v>
      </c>
      <c r="M87" s="29">
        <v>153</v>
      </c>
      <c r="N87" s="29">
        <v>156</v>
      </c>
      <c r="O87" s="29">
        <v>163</v>
      </c>
      <c r="P87" s="29">
        <v>166</v>
      </c>
      <c r="Q87" s="29">
        <v>173</v>
      </c>
      <c r="R87" s="29">
        <v>176</v>
      </c>
      <c r="S87" s="29">
        <v>186</v>
      </c>
      <c r="T87" s="29"/>
      <c r="U87" s="29"/>
      <c r="V87" s="29"/>
      <c r="W87" s="29"/>
      <c r="X87" s="20"/>
      <c r="Z87" s="20"/>
      <c r="AA87" s="20"/>
      <c r="AB87" s="20"/>
      <c r="AC87" s="20"/>
    </row>
    <row r="88" spans="1:23" ht="12.75">
      <c r="A88" s="69" t="s">
        <v>339</v>
      </c>
      <c r="B88" s="63" t="s">
        <v>144</v>
      </c>
      <c r="C88" s="56" t="s">
        <v>156</v>
      </c>
      <c r="D88" s="39" t="s">
        <v>58</v>
      </c>
      <c r="E88" s="37">
        <v>5990</v>
      </c>
      <c r="F88" s="91">
        <f>SUM(E88/1.86)*0.93</f>
        <v>2995</v>
      </c>
      <c r="G88" s="73">
        <f>SUM(F88*H88)</f>
        <v>0</v>
      </c>
      <c r="H88" s="22">
        <f t="shared" si="5"/>
        <v>0</v>
      </c>
      <c r="I88" s="35"/>
      <c r="J88" s="35"/>
      <c r="K88" s="85"/>
      <c r="L88" s="35"/>
      <c r="M88" s="85"/>
      <c r="N88" s="35"/>
      <c r="O88" s="85"/>
      <c r="P88" s="35"/>
      <c r="Q88" s="85"/>
      <c r="R88" s="35"/>
      <c r="S88" s="35"/>
      <c r="T88" s="35"/>
      <c r="U88" s="35"/>
      <c r="V88" s="35"/>
      <c r="W88" s="35"/>
    </row>
    <row r="89" spans="1:23" ht="12.75">
      <c r="A89" s="69" t="s">
        <v>340</v>
      </c>
      <c r="B89" s="63" t="s">
        <v>145</v>
      </c>
      <c r="C89" s="56" t="s">
        <v>78</v>
      </c>
      <c r="D89" s="39" t="s">
        <v>58</v>
      </c>
      <c r="E89" s="37">
        <v>5990</v>
      </c>
      <c r="F89" s="91">
        <f>SUM(E89/1.86)*0.93</f>
        <v>2995</v>
      </c>
      <c r="G89" s="73">
        <f>SUM(F89*H89)</f>
        <v>0</v>
      </c>
      <c r="H89" s="22">
        <f t="shared" si="5"/>
        <v>0</v>
      </c>
      <c r="I89" s="35"/>
      <c r="J89" s="35"/>
      <c r="K89" s="35"/>
      <c r="L89" s="35"/>
      <c r="M89" s="35"/>
      <c r="N89" s="85"/>
      <c r="O89" s="35"/>
      <c r="P89" s="85"/>
      <c r="Q89" s="35"/>
      <c r="R89" s="85"/>
      <c r="S89" s="85"/>
      <c r="T89" s="35"/>
      <c r="U89" s="35"/>
      <c r="V89" s="35"/>
      <c r="W89" s="35"/>
    </row>
    <row r="90" spans="1:23" ht="12.75">
      <c r="A90" s="75" t="s">
        <v>433</v>
      </c>
      <c r="B90" s="76" t="s">
        <v>434</v>
      </c>
      <c r="C90" s="76" t="s">
        <v>435</v>
      </c>
      <c r="D90" s="77" t="s">
        <v>58</v>
      </c>
      <c r="E90" s="78">
        <v>3990</v>
      </c>
      <c r="F90" s="91">
        <f>SUM(E90/1.86)*0.93</f>
        <v>1995</v>
      </c>
      <c r="G90" s="73">
        <f>SUM(F90*H90)</f>
        <v>0</v>
      </c>
      <c r="H90" s="22">
        <f>SUM(I90:W90)</f>
        <v>0</v>
      </c>
      <c r="I90" s="79"/>
      <c r="J90" s="79"/>
      <c r="K90" s="79"/>
      <c r="L90" s="79"/>
      <c r="M90" s="86"/>
      <c r="N90" s="79"/>
      <c r="O90" s="86"/>
      <c r="P90" s="79"/>
      <c r="Q90" s="86"/>
      <c r="R90" s="79"/>
      <c r="S90" s="79"/>
      <c r="T90" s="79"/>
      <c r="U90" s="79"/>
      <c r="V90" s="79"/>
      <c r="W90" s="79"/>
    </row>
    <row r="91" spans="1:23" ht="12.75">
      <c r="A91" s="75" t="s">
        <v>436</v>
      </c>
      <c r="B91" s="76" t="s">
        <v>437</v>
      </c>
      <c r="C91" s="76" t="s">
        <v>438</v>
      </c>
      <c r="D91" s="77" t="s">
        <v>58</v>
      </c>
      <c r="E91" s="78">
        <v>4190</v>
      </c>
      <c r="F91" s="91">
        <f>SUM(E91/1.86)*0.93</f>
        <v>2095</v>
      </c>
      <c r="G91" s="73">
        <f>SUM(F91*H91)</f>
        <v>0</v>
      </c>
      <c r="H91" s="22">
        <f>SUM(I91:W91)</f>
        <v>0</v>
      </c>
      <c r="I91" s="79"/>
      <c r="J91" s="79"/>
      <c r="K91" s="79"/>
      <c r="L91" s="79"/>
      <c r="M91" s="79"/>
      <c r="N91" s="86"/>
      <c r="O91" s="79"/>
      <c r="P91" s="86"/>
      <c r="Q91" s="79"/>
      <c r="R91" s="86"/>
      <c r="S91" s="79"/>
      <c r="T91" s="79"/>
      <c r="U91" s="79"/>
      <c r="V91" s="79"/>
      <c r="W91" s="79"/>
    </row>
    <row r="92" spans="1:29" ht="25.5">
      <c r="A92" s="61" t="s">
        <v>29</v>
      </c>
      <c r="B92" s="61" t="s">
        <v>49</v>
      </c>
      <c r="C92" s="57" t="s">
        <v>294</v>
      </c>
      <c r="D92" s="30" t="s">
        <v>4</v>
      </c>
      <c r="E92" s="33" t="s">
        <v>55</v>
      </c>
      <c r="F92" s="28" t="s">
        <v>429</v>
      </c>
      <c r="G92" s="28" t="s">
        <v>430</v>
      </c>
      <c r="H92" s="28" t="s">
        <v>57</v>
      </c>
      <c r="I92" s="29">
        <v>110</v>
      </c>
      <c r="J92" s="29">
        <v>120</v>
      </c>
      <c r="K92" s="29">
        <v>130</v>
      </c>
      <c r="L92" s="29">
        <v>136</v>
      </c>
      <c r="M92" s="29">
        <v>140</v>
      </c>
      <c r="N92" s="29">
        <v>146</v>
      </c>
      <c r="O92" s="29">
        <v>150</v>
      </c>
      <c r="P92" s="29">
        <v>156</v>
      </c>
      <c r="Q92" s="29">
        <v>160</v>
      </c>
      <c r="R92" s="29">
        <v>166</v>
      </c>
      <c r="S92" s="29">
        <v>176</v>
      </c>
      <c r="T92" s="29">
        <v>186</v>
      </c>
      <c r="U92" s="29"/>
      <c r="V92" s="29"/>
      <c r="W92" s="29"/>
      <c r="X92" s="20"/>
      <c r="Z92" s="20"/>
      <c r="AA92" s="20"/>
      <c r="AB92" s="20"/>
      <c r="AC92" s="20"/>
    </row>
    <row r="93" spans="1:23" ht="12.75">
      <c r="A93" s="69" t="s">
        <v>341</v>
      </c>
      <c r="B93" s="63" t="s">
        <v>67</v>
      </c>
      <c r="C93" s="56" t="s">
        <v>153</v>
      </c>
      <c r="D93" s="39" t="s">
        <v>58</v>
      </c>
      <c r="E93" s="37">
        <v>5990</v>
      </c>
      <c r="F93" s="91">
        <f>SUM(E93/1.86)*0.93</f>
        <v>2995</v>
      </c>
      <c r="G93" s="73">
        <f>SUM(F93*H93)</f>
        <v>0</v>
      </c>
      <c r="H93" s="22">
        <f t="shared" si="5"/>
        <v>0</v>
      </c>
      <c r="I93" s="35"/>
      <c r="J93" s="35"/>
      <c r="K93" s="35"/>
      <c r="L93" s="35"/>
      <c r="M93" s="35"/>
      <c r="N93" s="35"/>
      <c r="O93" s="35"/>
      <c r="P93" s="85"/>
      <c r="Q93" s="35"/>
      <c r="R93" s="85"/>
      <c r="S93" s="85"/>
      <c r="T93" s="85"/>
      <c r="U93" s="35"/>
      <c r="V93" s="35"/>
      <c r="W93" s="35"/>
    </row>
    <row r="94" spans="1:23" ht="12.75">
      <c r="A94" s="69" t="s">
        <v>342</v>
      </c>
      <c r="B94" s="63" t="s">
        <v>98</v>
      </c>
      <c r="C94" s="56" t="s">
        <v>154</v>
      </c>
      <c r="D94" s="39" t="s">
        <v>7</v>
      </c>
      <c r="E94" s="37">
        <v>2790</v>
      </c>
      <c r="F94" s="91">
        <f>SUM(E94/1.86)*0.93</f>
        <v>1395</v>
      </c>
      <c r="G94" s="73">
        <f>SUM(F94*H94)</f>
        <v>0</v>
      </c>
      <c r="H94" s="22">
        <f t="shared" si="5"/>
        <v>0</v>
      </c>
      <c r="I94" s="85"/>
      <c r="J94" s="85"/>
      <c r="K94" s="85"/>
      <c r="L94" s="35"/>
      <c r="M94" s="8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3" ht="12.75">
      <c r="A95" s="69" t="s">
        <v>343</v>
      </c>
      <c r="B95" s="63" t="s">
        <v>99</v>
      </c>
      <c r="C95" s="56" t="s">
        <v>155</v>
      </c>
      <c r="D95" s="39" t="s">
        <v>7</v>
      </c>
      <c r="E95" s="37">
        <v>2790</v>
      </c>
      <c r="F95" s="91">
        <f>SUM(E95/1.86)*0.93</f>
        <v>1395</v>
      </c>
      <c r="G95" s="73">
        <f>SUM(F95*H95)</f>
        <v>0</v>
      </c>
      <c r="H95" s="22">
        <f t="shared" si="5"/>
        <v>0</v>
      </c>
      <c r="I95" s="35"/>
      <c r="J95" s="35"/>
      <c r="K95" s="35"/>
      <c r="L95" s="35"/>
      <c r="M95" s="35"/>
      <c r="N95" s="35"/>
      <c r="O95" s="85"/>
      <c r="P95" s="35"/>
      <c r="Q95" s="85"/>
      <c r="R95" s="35"/>
      <c r="S95" s="35"/>
      <c r="T95" s="35"/>
      <c r="U95" s="35"/>
      <c r="V95" s="35"/>
      <c r="W95" s="35"/>
    </row>
    <row r="96" spans="1:29" ht="25.5">
      <c r="A96" s="61" t="s">
        <v>29</v>
      </c>
      <c r="B96" s="61" t="s">
        <v>49</v>
      </c>
      <c r="C96" s="57" t="s">
        <v>299</v>
      </c>
      <c r="D96" s="30" t="s">
        <v>4</v>
      </c>
      <c r="E96" s="33" t="s">
        <v>55</v>
      </c>
      <c r="F96" s="28" t="s">
        <v>429</v>
      </c>
      <c r="G96" s="28" t="s">
        <v>430</v>
      </c>
      <c r="H96" s="28" t="s">
        <v>57</v>
      </c>
      <c r="I96" s="32" t="s">
        <v>51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1"/>
      <c r="AC96" s="20"/>
    </row>
    <row r="97" spans="1:9" ht="12.75">
      <c r="A97" s="69" t="s">
        <v>344</v>
      </c>
      <c r="B97" s="63" t="s">
        <v>157</v>
      </c>
      <c r="C97" s="56" t="s">
        <v>79</v>
      </c>
      <c r="D97" s="39" t="s">
        <v>66</v>
      </c>
      <c r="E97" s="37">
        <v>1990</v>
      </c>
      <c r="F97" s="91">
        <f>SUM(E97/1.86)*0.93</f>
        <v>994.9999999999999</v>
      </c>
      <c r="G97" s="73">
        <f>SUM(F97*H97)</f>
        <v>0</v>
      </c>
      <c r="H97" s="22">
        <f>SUM(I97)</f>
        <v>0</v>
      </c>
      <c r="I97" s="85"/>
    </row>
    <row r="98" spans="1:9" ht="12.75">
      <c r="A98" s="69" t="s">
        <v>345</v>
      </c>
      <c r="B98" s="63" t="s">
        <v>158</v>
      </c>
      <c r="C98" s="56" t="s">
        <v>162</v>
      </c>
      <c r="D98" s="39" t="s">
        <v>66</v>
      </c>
      <c r="E98" s="37">
        <v>2290</v>
      </c>
      <c r="F98" s="91">
        <f aca="true" t="shared" si="9" ref="F98:F107">SUM(E98/1.86)*0.93</f>
        <v>1145</v>
      </c>
      <c r="G98" s="73">
        <f aca="true" t="shared" si="10" ref="G98:G107">SUM(F98*H98)</f>
        <v>0</v>
      </c>
      <c r="H98" s="22">
        <f aca="true" t="shared" si="11" ref="H98:H111">SUM(I98)</f>
        <v>0</v>
      </c>
      <c r="I98" s="85"/>
    </row>
    <row r="99" spans="1:9" ht="12.75">
      <c r="A99" s="69" t="s">
        <v>346</v>
      </c>
      <c r="B99" s="63" t="s">
        <v>159</v>
      </c>
      <c r="C99" s="56" t="s">
        <v>80</v>
      </c>
      <c r="D99" s="39" t="s">
        <v>66</v>
      </c>
      <c r="E99" s="37">
        <v>1990</v>
      </c>
      <c r="F99" s="91">
        <f t="shared" si="9"/>
        <v>994.9999999999999</v>
      </c>
      <c r="G99" s="73">
        <f t="shared" si="10"/>
        <v>0</v>
      </c>
      <c r="H99" s="22">
        <f t="shared" si="11"/>
        <v>0</v>
      </c>
      <c r="I99" s="85"/>
    </row>
    <row r="100" spans="1:9" ht="12.75">
      <c r="A100" s="69" t="s">
        <v>347</v>
      </c>
      <c r="B100" s="63" t="s">
        <v>160</v>
      </c>
      <c r="C100" s="56" t="s">
        <v>163</v>
      </c>
      <c r="D100" s="39" t="s">
        <v>66</v>
      </c>
      <c r="E100" s="37">
        <v>2290</v>
      </c>
      <c r="F100" s="91">
        <f t="shared" si="9"/>
        <v>1145</v>
      </c>
      <c r="G100" s="73">
        <f t="shared" si="10"/>
        <v>0</v>
      </c>
      <c r="H100" s="22">
        <f t="shared" si="11"/>
        <v>0</v>
      </c>
      <c r="I100" s="85"/>
    </row>
    <row r="101" spans="1:9" ht="12.75">
      <c r="A101" s="69" t="s">
        <v>348</v>
      </c>
      <c r="B101" s="63" t="s">
        <v>161</v>
      </c>
      <c r="C101" s="56" t="s">
        <v>442</v>
      </c>
      <c r="D101" s="39" t="s">
        <v>66</v>
      </c>
      <c r="E101" s="37">
        <v>1590</v>
      </c>
      <c r="F101" s="91">
        <f t="shared" si="9"/>
        <v>795</v>
      </c>
      <c r="G101" s="73">
        <f t="shared" si="10"/>
        <v>0</v>
      </c>
      <c r="H101" s="22">
        <f t="shared" si="11"/>
        <v>0</v>
      </c>
      <c r="I101" s="85"/>
    </row>
    <row r="102" spans="1:9" ht="12.75">
      <c r="A102" s="75" t="s">
        <v>439</v>
      </c>
      <c r="B102" s="76" t="s">
        <v>440</v>
      </c>
      <c r="C102" s="76" t="s">
        <v>441</v>
      </c>
      <c r="D102" s="77" t="s">
        <v>66</v>
      </c>
      <c r="E102" s="78">
        <v>1590</v>
      </c>
      <c r="F102" s="91">
        <f>SUM(E102/1.86)*0.93</f>
        <v>795</v>
      </c>
      <c r="G102" s="73">
        <f>SUM(F102*H102)</f>
        <v>0</v>
      </c>
      <c r="H102" s="22">
        <f>SUM(I102)</f>
        <v>0</v>
      </c>
      <c r="I102" s="85"/>
    </row>
    <row r="103" spans="1:9" ht="12.75">
      <c r="A103" s="69" t="s">
        <v>349</v>
      </c>
      <c r="B103" s="63" t="s">
        <v>64</v>
      </c>
      <c r="C103" s="56" t="s">
        <v>296</v>
      </c>
      <c r="D103" s="39" t="s">
        <v>66</v>
      </c>
      <c r="E103" s="37">
        <v>1490</v>
      </c>
      <c r="F103" s="91">
        <f t="shared" si="9"/>
        <v>745</v>
      </c>
      <c r="G103" s="73">
        <f t="shared" si="10"/>
        <v>0</v>
      </c>
      <c r="H103" s="22">
        <f t="shared" si="11"/>
        <v>0</v>
      </c>
      <c r="I103" s="85"/>
    </row>
    <row r="104" spans="1:10" ht="12.75">
      <c r="A104" s="69" t="s">
        <v>350</v>
      </c>
      <c r="B104" s="63" t="s">
        <v>68</v>
      </c>
      <c r="C104" s="56" t="s">
        <v>297</v>
      </c>
      <c r="D104" s="39" t="s">
        <v>66</v>
      </c>
      <c r="E104" s="37">
        <v>490</v>
      </c>
      <c r="F104" s="91">
        <f t="shared" si="9"/>
        <v>245</v>
      </c>
      <c r="G104" s="73">
        <f t="shared" si="10"/>
        <v>0</v>
      </c>
      <c r="H104" s="22">
        <f t="shared" si="11"/>
        <v>0</v>
      </c>
      <c r="I104" s="85"/>
      <c r="J104" s="59"/>
    </row>
    <row r="105" spans="1:10" ht="12.75">
      <c r="A105" s="69" t="s">
        <v>351</v>
      </c>
      <c r="B105" s="63" t="s">
        <v>69</v>
      </c>
      <c r="C105" s="56" t="s">
        <v>298</v>
      </c>
      <c r="D105" s="39" t="s">
        <v>66</v>
      </c>
      <c r="E105" s="37">
        <v>490</v>
      </c>
      <c r="F105" s="91">
        <f t="shared" si="9"/>
        <v>245</v>
      </c>
      <c r="G105" s="73">
        <f t="shared" si="10"/>
        <v>0</v>
      </c>
      <c r="H105" s="22">
        <f t="shared" si="11"/>
        <v>0</v>
      </c>
      <c r="I105" s="85"/>
      <c r="J105" s="59"/>
    </row>
    <row r="106" spans="1:9" ht="12.75">
      <c r="A106" s="69" t="s">
        <v>352</v>
      </c>
      <c r="B106" s="63" t="s">
        <v>70</v>
      </c>
      <c r="C106" s="56" t="s">
        <v>81</v>
      </c>
      <c r="D106" s="39" t="s">
        <v>66</v>
      </c>
      <c r="E106" s="37">
        <v>1990</v>
      </c>
      <c r="F106" s="91">
        <f t="shared" si="9"/>
        <v>994.9999999999999</v>
      </c>
      <c r="G106" s="73">
        <f t="shared" si="10"/>
        <v>0</v>
      </c>
      <c r="H106" s="22">
        <f t="shared" si="11"/>
        <v>0</v>
      </c>
      <c r="I106" s="85"/>
    </row>
    <row r="107" spans="1:9" ht="12.75">
      <c r="A107" s="69" t="s">
        <v>353</v>
      </c>
      <c r="B107" s="63" t="s">
        <v>71</v>
      </c>
      <c r="C107" s="56" t="s">
        <v>82</v>
      </c>
      <c r="D107" s="39" t="s">
        <v>66</v>
      </c>
      <c r="E107" s="37">
        <v>1990</v>
      </c>
      <c r="F107" s="91">
        <f t="shared" si="9"/>
        <v>994.9999999999999</v>
      </c>
      <c r="G107" s="73">
        <f t="shared" si="10"/>
        <v>0</v>
      </c>
      <c r="H107" s="22">
        <f t="shared" si="11"/>
        <v>0</v>
      </c>
      <c r="I107" s="85"/>
    </row>
    <row r="108" spans="1:29" ht="25.5">
      <c r="A108" s="61" t="s">
        <v>29</v>
      </c>
      <c r="B108" s="61" t="s">
        <v>49</v>
      </c>
      <c r="C108" s="57" t="s">
        <v>300</v>
      </c>
      <c r="D108" s="30" t="s">
        <v>4</v>
      </c>
      <c r="E108" s="33" t="s">
        <v>55</v>
      </c>
      <c r="F108" s="28" t="s">
        <v>429</v>
      </c>
      <c r="G108" s="28" t="s">
        <v>430</v>
      </c>
      <c r="H108" s="28" t="s">
        <v>57</v>
      </c>
      <c r="I108" s="32" t="s">
        <v>51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1"/>
      <c r="AC108" s="20"/>
    </row>
    <row r="109" spans="1:9" ht="12.75">
      <c r="A109" s="69" t="s">
        <v>354</v>
      </c>
      <c r="B109" s="63" t="s">
        <v>100</v>
      </c>
      <c r="C109" s="56" t="s">
        <v>83</v>
      </c>
      <c r="D109" s="39" t="s">
        <v>66</v>
      </c>
      <c r="E109" s="37">
        <v>1290</v>
      </c>
      <c r="F109" s="91">
        <f>SUM(E109/1.86)*0.93</f>
        <v>645</v>
      </c>
      <c r="G109" s="73">
        <f>SUM(F109*H109)</f>
        <v>0</v>
      </c>
      <c r="H109" s="22">
        <f t="shared" si="11"/>
        <v>0</v>
      </c>
      <c r="I109" s="85"/>
    </row>
    <row r="110" spans="1:9" ht="12.75">
      <c r="A110" s="69" t="s">
        <v>355</v>
      </c>
      <c r="B110" s="63" t="s">
        <v>101</v>
      </c>
      <c r="C110" s="56" t="s">
        <v>84</v>
      </c>
      <c r="D110" s="39" t="s">
        <v>66</v>
      </c>
      <c r="E110" s="37">
        <v>1290</v>
      </c>
      <c r="F110" s="91">
        <f>SUM(E110/1.86)*0.93</f>
        <v>645</v>
      </c>
      <c r="G110" s="73">
        <f>SUM(F110*H110)</f>
        <v>0</v>
      </c>
      <c r="H110" s="22">
        <f t="shared" si="11"/>
        <v>0</v>
      </c>
      <c r="I110" s="85"/>
    </row>
    <row r="111" spans="1:9" ht="12.75">
      <c r="A111" s="69" t="s">
        <v>356</v>
      </c>
      <c r="B111" s="63" t="s">
        <v>65</v>
      </c>
      <c r="C111" s="56" t="s">
        <v>85</v>
      </c>
      <c r="D111" s="39" t="s">
        <v>66</v>
      </c>
      <c r="E111" s="37">
        <v>890</v>
      </c>
      <c r="F111" s="91">
        <f>SUM(E111/1.86)*0.93</f>
        <v>445</v>
      </c>
      <c r="G111" s="73">
        <f>SUM(F111*H111)</f>
        <v>0</v>
      </c>
      <c r="H111" s="22">
        <f t="shared" si="11"/>
        <v>0</v>
      </c>
      <c r="I111" s="85"/>
    </row>
    <row r="112" spans="1:29" ht="25.5">
      <c r="A112" s="61" t="s">
        <v>29</v>
      </c>
      <c r="B112" s="61" t="s">
        <v>49</v>
      </c>
      <c r="C112" s="57" t="s">
        <v>301</v>
      </c>
      <c r="D112" s="30" t="s">
        <v>4</v>
      </c>
      <c r="E112" s="33" t="s">
        <v>55</v>
      </c>
      <c r="F112" s="28" t="s">
        <v>429</v>
      </c>
      <c r="G112" s="28" t="s">
        <v>430</v>
      </c>
      <c r="H112" s="28" t="s">
        <v>57</v>
      </c>
      <c r="I112" s="29">
        <v>370</v>
      </c>
      <c r="J112" s="29">
        <v>375</v>
      </c>
      <c r="K112" s="29">
        <v>380</v>
      </c>
      <c r="L112" s="29">
        <v>385</v>
      </c>
      <c r="M112" s="29">
        <v>390</v>
      </c>
      <c r="N112" s="29">
        <v>395</v>
      </c>
      <c r="O112" s="29">
        <v>400</v>
      </c>
      <c r="P112" s="29">
        <v>405</v>
      </c>
      <c r="Q112" s="29">
        <v>410</v>
      </c>
      <c r="R112" s="29">
        <v>415</v>
      </c>
      <c r="S112" s="29">
        <v>420</v>
      </c>
      <c r="T112" s="29">
        <v>425</v>
      </c>
      <c r="U112" s="29">
        <v>430</v>
      </c>
      <c r="V112" s="29">
        <v>435</v>
      </c>
      <c r="W112" s="29">
        <v>440</v>
      </c>
      <c r="X112" s="29">
        <v>445</v>
      </c>
      <c r="Y112" s="29">
        <v>450</v>
      </c>
      <c r="Z112" s="29">
        <v>455</v>
      </c>
      <c r="AA112" s="29">
        <v>460</v>
      </c>
      <c r="AB112" s="29">
        <v>465</v>
      </c>
      <c r="AC112" s="29">
        <v>470</v>
      </c>
    </row>
    <row r="113" spans="1:29" ht="12.75">
      <c r="A113" s="69" t="s">
        <v>357</v>
      </c>
      <c r="B113" s="63" t="s">
        <v>164</v>
      </c>
      <c r="C113" s="56" t="s">
        <v>173</v>
      </c>
      <c r="D113" s="39" t="s">
        <v>8</v>
      </c>
      <c r="E113" s="37">
        <v>17990</v>
      </c>
      <c r="F113" s="91">
        <f aca="true" t="shared" si="12" ref="F113:F121">SUM(E113/1.86)*0.93</f>
        <v>8995</v>
      </c>
      <c r="G113" s="73">
        <f aca="true" t="shared" si="13" ref="G113:G121">SUM(F113*H113)</f>
        <v>0</v>
      </c>
      <c r="H113" s="22">
        <f>SUM(I113:AC113)</f>
        <v>0</v>
      </c>
      <c r="I113" s="35"/>
      <c r="J113" s="3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35"/>
      <c r="AC113" s="35"/>
    </row>
    <row r="114" spans="1:29" ht="12.75">
      <c r="A114" s="69" t="s">
        <v>358</v>
      </c>
      <c r="B114" s="63" t="s">
        <v>165</v>
      </c>
      <c r="C114" s="56" t="s">
        <v>174</v>
      </c>
      <c r="D114" s="39" t="s">
        <v>8</v>
      </c>
      <c r="E114" s="37">
        <v>10990</v>
      </c>
      <c r="F114" s="91">
        <f t="shared" si="12"/>
        <v>5495</v>
      </c>
      <c r="G114" s="73">
        <f t="shared" si="13"/>
        <v>0</v>
      </c>
      <c r="H114" s="22">
        <f aca="true" t="shared" si="14" ref="H114:H138">SUM(I114:AC114)</f>
        <v>0</v>
      </c>
      <c r="I114" s="35"/>
      <c r="J114" s="3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35"/>
      <c r="AC114" s="35"/>
    </row>
    <row r="115" spans="1:29" ht="12.75">
      <c r="A115" s="69" t="s">
        <v>359</v>
      </c>
      <c r="B115" s="63" t="s">
        <v>166</v>
      </c>
      <c r="C115" s="56" t="s">
        <v>175</v>
      </c>
      <c r="D115" s="39" t="s">
        <v>8</v>
      </c>
      <c r="E115" s="37">
        <v>13490</v>
      </c>
      <c r="F115" s="91">
        <f t="shared" si="12"/>
        <v>6745</v>
      </c>
      <c r="G115" s="73">
        <f t="shared" si="13"/>
        <v>0</v>
      </c>
      <c r="H115" s="22">
        <f t="shared" si="14"/>
        <v>0</v>
      </c>
      <c r="I115" s="35"/>
      <c r="J115" s="3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35"/>
      <c r="AC115" s="35"/>
    </row>
    <row r="116" spans="1:29" ht="12.75">
      <c r="A116" s="69" t="s">
        <v>360</v>
      </c>
      <c r="B116" s="63" t="s">
        <v>167</v>
      </c>
      <c r="C116" s="56" t="s">
        <v>86</v>
      </c>
      <c r="D116" s="39" t="s">
        <v>8</v>
      </c>
      <c r="E116" s="37">
        <v>7990</v>
      </c>
      <c r="F116" s="91">
        <f t="shared" si="12"/>
        <v>3994.9999999999995</v>
      </c>
      <c r="G116" s="73">
        <f t="shared" si="13"/>
        <v>0</v>
      </c>
      <c r="H116" s="22">
        <f t="shared" si="14"/>
        <v>0</v>
      </c>
      <c r="I116" s="35"/>
      <c r="J116" s="3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35"/>
      <c r="AC116" s="35"/>
    </row>
    <row r="117" spans="1:29" ht="12.75">
      <c r="A117" s="69" t="s">
        <v>361</v>
      </c>
      <c r="B117" s="63" t="s">
        <v>168</v>
      </c>
      <c r="C117" s="56" t="s">
        <v>176</v>
      </c>
      <c r="D117" s="39" t="s">
        <v>8</v>
      </c>
      <c r="E117" s="37">
        <v>17990</v>
      </c>
      <c r="F117" s="91">
        <f t="shared" si="12"/>
        <v>8995</v>
      </c>
      <c r="G117" s="73">
        <f t="shared" si="13"/>
        <v>0</v>
      </c>
      <c r="H117" s="22">
        <f t="shared" si="14"/>
        <v>0</v>
      </c>
      <c r="I117" s="35"/>
      <c r="J117" s="3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35"/>
      <c r="AC117" s="35"/>
    </row>
    <row r="118" spans="1:29" ht="12.75">
      <c r="A118" s="69" t="s">
        <v>362</v>
      </c>
      <c r="B118" s="63" t="s">
        <v>169</v>
      </c>
      <c r="C118" s="56" t="s">
        <v>15</v>
      </c>
      <c r="D118" s="39" t="s">
        <v>8</v>
      </c>
      <c r="E118" s="37">
        <v>9990</v>
      </c>
      <c r="F118" s="91">
        <f t="shared" si="12"/>
        <v>4995</v>
      </c>
      <c r="G118" s="73">
        <f t="shared" si="13"/>
        <v>0</v>
      </c>
      <c r="H118" s="22">
        <f t="shared" si="14"/>
        <v>0</v>
      </c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1:29" ht="12.75">
      <c r="A119" s="69" t="s">
        <v>363</v>
      </c>
      <c r="B119" s="63" t="s">
        <v>170</v>
      </c>
      <c r="C119" s="56" t="s">
        <v>16</v>
      </c>
      <c r="D119" s="39" t="s">
        <v>8</v>
      </c>
      <c r="E119" s="37">
        <v>6990</v>
      </c>
      <c r="F119" s="91">
        <f t="shared" si="12"/>
        <v>3495</v>
      </c>
      <c r="G119" s="73">
        <f t="shared" si="13"/>
        <v>0</v>
      </c>
      <c r="H119" s="22">
        <f t="shared" si="14"/>
        <v>0</v>
      </c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1:29" ht="12.75">
      <c r="A120" s="69" t="s">
        <v>364</v>
      </c>
      <c r="B120" s="63" t="s">
        <v>171</v>
      </c>
      <c r="C120" s="56" t="s">
        <v>17</v>
      </c>
      <c r="D120" s="39" t="s">
        <v>8</v>
      </c>
      <c r="E120" s="37">
        <v>9590</v>
      </c>
      <c r="F120" s="91">
        <f t="shared" si="12"/>
        <v>4795</v>
      </c>
      <c r="G120" s="73">
        <f t="shared" si="13"/>
        <v>0</v>
      </c>
      <c r="H120" s="22">
        <f t="shared" si="14"/>
        <v>0</v>
      </c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35"/>
      <c r="X120" s="35"/>
      <c r="Y120" s="35"/>
      <c r="Z120" s="35"/>
      <c r="AA120" s="35"/>
      <c r="AB120" s="35"/>
      <c r="AC120" s="35"/>
    </row>
    <row r="121" spans="1:29" ht="12.75">
      <c r="A121" s="69" t="s">
        <v>365</v>
      </c>
      <c r="B121" s="63" t="s">
        <v>172</v>
      </c>
      <c r="C121" s="56" t="s">
        <v>87</v>
      </c>
      <c r="D121" s="39" t="s">
        <v>8</v>
      </c>
      <c r="E121" s="37">
        <v>7490</v>
      </c>
      <c r="F121" s="91">
        <f t="shared" si="12"/>
        <v>3745</v>
      </c>
      <c r="G121" s="73">
        <f t="shared" si="13"/>
        <v>0</v>
      </c>
      <c r="H121" s="22">
        <f t="shared" si="14"/>
        <v>0</v>
      </c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35"/>
      <c r="X121" s="35"/>
      <c r="Y121" s="35"/>
      <c r="Z121" s="35"/>
      <c r="AA121" s="35"/>
      <c r="AB121" s="35"/>
      <c r="AC121" s="35"/>
    </row>
    <row r="122" spans="1:29" ht="25.5">
      <c r="A122" s="61" t="s">
        <v>29</v>
      </c>
      <c r="B122" s="61" t="s">
        <v>49</v>
      </c>
      <c r="C122" s="57"/>
      <c r="D122" s="30" t="s">
        <v>4</v>
      </c>
      <c r="E122" s="33" t="s">
        <v>55</v>
      </c>
      <c r="F122" s="28" t="s">
        <v>429</v>
      </c>
      <c r="G122" s="28" t="s">
        <v>430</v>
      </c>
      <c r="H122" s="28" t="s">
        <v>57</v>
      </c>
      <c r="I122" s="29">
        <v>350</v>
      </c>
      <c r="J122" s="29">
        <v>360</v>
      </c>
      <c r="K122" s="29">
        <v>370</v>
      </c>
      <c r="L122" s="29">
        <v>380</v>
      </c>
      <c r="M122" s="29">
        <v>390</v>
      </c>
      <c r="N122" s="29">
        <v>400</v>
      </c>
      <c r="O122" s="29">
        <v>410</v>
      </c>
      <c r="P122" s="29">
        <v>420</v>
      </c>
      <c r="Q122" s="29">
        <v>430</v>
      </c>
      <c r="R122" s="29">
        <v>440</v>
      </c>
      <c r="S122" s="29">
        <v>450</v>
      </c>
      <c r="T122" s="29">
        <v>460</v>
      </c>
      <c r="U122" s="29">
        <v>470</v>
      </c>
      <c r="V122" s="29">
        <v>480</v>
      </c>
      <c r="W122" s="29">
        <v>490</v>
      </c>
      <c r="X122" s="29"/>
      <c r="Y122" s="29"/>
      <c r="Z122" s="29"/>
      <c r="AA122" s="29"/>
      <c r="AB122" s="29"/>
      <c r="AC122" s="29"/>
    </row>
    <row r="123" spans="1:29" ht="12.75">
      <c r="A123" s="69" t="s">
        <v>366</v>
      </c>
      <c r="B123" s="63" t="s">
        <v>252</v>
      </c>
      <c r="C123" s="56" t="s">
        <v>18</v>
      </c>
      <c r="D123" s="39" t="s">
        <v>8</v>
      </c>
      <c r="E123" s="37">
        <v>7990</v>
      </c>
      <c r="F123" s="91">
        <f aca="true" t="shared" si="15" ref="F123:F131">SUM(E123/1.86)*0.93</f>
        <v>3994.9999999999995</v>
      </c>
      <c r="G123" s="73">
        <f aca="true" t="shared" si="16" ref="G123:G131">SUM(F123*H123)</f>
        <v>0</v>
      </c>
      <c r="H123" s="22">
        <f t="shared" si="14"/>
        <v>0</v>
      </c>
      <c r="I123" s="35"/>
      <c r="J123" s="3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35"/>
      <c r="W123" s="35"/>
      <c r="X123" s="35"/>
      <c r="Y123" s="35"/>
      <c r="Z123" s="35"/>
      <c r="AA123" s="35"/>
      <c r="AB123" s="35"/>
      <c r="AC123" s="35"/>
    </row>
    <row r="124" spans="1:29" ht="12.75">
      <c r="A124" s="69" t="s">
        <v>367</v>
      </c>
      <c r="B124" s="63" t="s">
        <v>253</v>
      </c>
      <c r="C124" s="56" t="s">
        <v>19</v>
      </c>
      <c r="D124" s="39" t="s">
        <v>8</v>
      </c>
      <c r="E124" s="37">
        <v>6990</v>
      </c>
      <c r="F124" s="91">
        <f t="shared" si="15"/>
        <v>3495</v>
      </c>
      <c r="G124" s="73">
        <f t="shared" si="16"/>
        <v>0</v>
      </c>
      <c r="H124" s="22">
        <f t="shared" si="14"/>
        <v>0</v>
      </c>
      <c r="I124" s="35"/>
      <c r="J124" s="3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35"/>
      <c r="W124" s="35"/>
      <c r="X124" s="35"/>
      <c r="Y124" s="35"/>
      <c r="Z124" s="35"/>
      <c r="AA124" s="35"/>
      <c r="AB124" s="35"/>
      <c r="AC124" s="35"/>
    </row>
    <row r="125" spans="1:29" ht="12.75">
      <c r="A125" s="69" t="s">
        <v>368</v>
      </c>
      <c r="B125" s="63" t="s">
        <v>254</v>
      </c>
      <c r="C125" s="56" t="s">
        <v>20</v>
      </c>
      <c r="D125" s="39" t="s">
        <v>8</v>
      </c>
      <c r="E125" s="37">
        <v>5990</v>
      </c>
      <c r="F125" s="91">
        <f t="shared" si="15"/>
        <v>2995</v>
      </c>
      <c r="G125" s="73">
        <f t="shared" si="16"/>
        <v>0</v>
      </c>
      <c r="H125" s="22">
        <f t="shared" si="14"/>
        <v>0</v>
      </c>
      <c r="I125" s="35"/>
      <c r="J125" s="3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35"/>
      <c r="W125" s="35"/>
      <c r="X125" s="35"/>
      <c r="Y125" s="35"/>
      <c r="Z125" s="35"/>
      <c r="AA125" s="35"/>
      <c r="AB125" s="35"/>
      <c r="AC125" s="35"/>
    </row>
    <row r="126" spans="1:29" ht="12.75">
      <c r="A126" s="69" t="s">
        <v>369</v>
      </c>
      <c r="B126" s="63" t="s">
        <v>255</v>
      </c>
      <c r="C126" s="56" t="s">
        <v>13</v>
      </c>
      <c r="D126" s="39" t="s">
        <v>8</v>
      </c>
      <c r="E126" s="37">
        <v>5590</v>
      </c>
      <c r="F126" s="91">
        <f t="shared" si="15"/>
        <v>2795</v>
      </c>
      <c r="G126" s="73">
        <f t="shared" si="16"/>
        <v>0</v>
      </c>
      <c r="H126" s="22">
        <f t="shared" si="14"/>
        <v>0</v>
      </c>
      <c r="I126" s="3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35"/>
      <c r="Y126" s="35"/>
      <c r="Z126" s="35"/>
      <c r="AA126" s="35"/>
      <c r="AB126" s="35"/>
      <c r="AC126" s="35"/>
    </row>
    <row r="127" spans="1:29" ht="12.75">
      <c r="A127" s="69" t="s">
        <v>370</v>
      </c>
      <c r="B127" s="63" t="s">
        <v>256</v>
      </c>
      <c r="C127" s="56" t="s">
        <v>113</v>
      </c>
      <c r="D127" s="39" t="s">
        <v>8</v>
      </c>
      <c r="E127" s="37">
        <v>5590</v>
      </c>
      <c r="F127" s="91">
        <f t="shared" si="15"/>
        <v>2795</v>
      </c>
      <c r="G127" s="73">
        <f t="shared" si="16"/>
        <v>0</v>
      </c>
      <c r="H127" s="22">
        <f t="shared" si="14"/>
        <v>0</v>
      </c>
      <c r="I127" s="3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35"/>
      <c r="Y127" s="35"/>
      <c r="Z127" s="35"/>
      <c r="AA127" s="35"/>
      <c r="AB127" s="35"/>
      <c r="AC127" s="35"/>
    </row>
    <row r="128" spans="1:29" ht="12.75">
      <c r="A128" s="69" t="s">
        <v>371</v>
      </c>
      <c r="B128" s="63" t="s">
        <v>257</v>
      </c>
      <c r="C128" s="56" t="s">
        <v>14</v>
      </c>
      <c r="D128" s="39" t="s">
        <v>8</v>
      </c>
      <c r="E128" s="37">
        <v>4790</v>
      </c>
      <c r="F128" s="91">
        <f t="shared" si="15"/>
        <v>2395</v>
      </c>
      <c r="G128" s="73">
        <f t="shared" si="16"/>
        <v>0</v>
      </c>
      <c r="H128" s="22">
        <f t="shared" si="14"/>
        <v>0</v>
      </c>
      <c r="I128" s="3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35"/>
      <c r="Y128" s="35"/>
      <c r="Z128" s="35"/>
      <c r="AA128" s="35"/>
      <c r="AB128" s="35"/>
      <c r="AC128" s="35"/>
    </row>
    <row r="129" spans="1:29" ht="12.75">
      <c r="A129" s="69" t="s">
        <v>372</v>
      </c>
      <c r="B129" s="63" t="s">
        <v>258</v>
      </c>
      <c r="C129" s="56" t="s">
        <v>1</v>
      </c>
      <c r="D129" s="39" t="s">
        <v>8</v>
      </c>
      <c r="E129" s="37">
        <v>6990</v>
      </c>
      <c r="F129" s="91">
        <f t="shared" si="15"/>
        <v>3495</v>
      </c>
      <c r="G129" s="73">
        <f t="shared" si="16"/>
        <v>0</v>
      </c>
      <c r="H129" s="22">
        <f t="shared" si="14"/>
        <v>0</v>
      </c>
      <c r="I129" s="35"/>
      <c r="J129" s="35"/>
      <c r="K129" s="85"/>
      <c r="L129" s="85"/>
      <c r="M129" s="85"/>
      <c r="N129" s="85"/>
      <c r="O129" s="85"/>
      <c r="P129" s="85"/>
      <c r="Q129" s="85"/>
      <c r="R129" s="8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2.75">
      <c r="A130" s="69" t="s">
        <v>373</v>
      </c>
      <c r="B130" s="63" t="s">
        <v>259</v>
      </c>
      <c r="C130" s="56" t="s">
        <v>2</v>
      </c>
      <c r="D130" s="39" t="s">
        <v>8</v>
      </c>
      <c r="E130" s="37">
        <v>5590</v>
      </c>
      <c r="F130" s="91">
        <f t="shared" si="15"/>
        <v>2795</v>
      </c>
      <c r="G130" s="73">
        <f t="shared" si="16"/>
        <v>0</v>
      </c>
      <c r="H130" s="22">
        <f t="shared" si="14"/>
        <v>0</v>
      </c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ht="12.75">
      <c r="A131" s="69" t="s">
        <v>374</v>
      </c>
      <c r="B131" s="63" t="s">
        <v>260</v>
      </c>
      <c r="C131" s="56" t="s">
        <v>3</v>
      </c>
      <c r="D131" s="39" t="s">
        <v>8</v>
      </c>
      <c r="E131" s="37">
        <v>4890</v>
      </c>
      <c r="F131" s="91">
        <f t="shared" si="15"/>
        <v>2445</v>
      </c>
      <c r="G131" s="73">
        <f t="shared" si="16"/>
        <v>0</v>
      </c>
      <c r="H131" s="22">
        <f t="shared" si="14"/>
        <v>0</v>
      </c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ht="25.5">
      <c r="A132" s="61" t="s">
        <v>29</v>
      </c>
      <c r="B132" s="61" t="s">
        <v>49</v>
      </c>
      <c r="C132" s="57" t="s">
        <v>302</v>
      </c>
      <c r="D132" s="30" t="s">
        <v>4</v>
      </c>
      <c r="E132" s="33" t="s">
        <v>55</v>
      </c>
      <c r="F132" s="28" t="s">
        <v>429</v>
      </c>
      <c r="G132" s="28" t="s">
        <v>430</v>
      </c>
      <c r="H132" s="28" t="s">
        <v>57</v>
      </c>
      <c r="I132" s="29">
        <v>260</v>
      </c>
      <c r="J132" s="29">
        <v>270</v>
      </c>
      <c r="K132" s="29">
        <v>280</v>
      </c>
      <c r="L132" s="29">
        <v>290</v>
      </c>
      <c r="M132" s="29">
        <v>300</v>
      </c>
      <c r="N132" s="29">
        <v>310</v>
      </c>
      <c r="O132" s="29">
        <v>320</v>
      </c>
      <c r="P132" s="29">
        <v>330</v>
      </c>
      <c r="Q132" s="29">
        <v>340</v>
      </c>
      <c r="R132" s="29">
        <v>350</v>
      </c>
      <c r="S132" s="29">
        <v>360</v>
      </c>
      <c r="T132" s="29">
        <v>370</v>
      </c>
      <c r="U132" s="29">
        <v>380</v>
      </c>
      <c r="V132" s="29">
        <v>390</v>
      </c>
      <c r="W132" s="29">
        <v>400</v>
      </c>
      <c r="X132" s="29">
        <v>410</v>
      </c>
      <c r="Y132" s="29">
        <v>420</v>
      </c>
      <c r="Z132" s="29"/>
      <c r="AA132" s="29"/>
      <c r="AB132" s="29"/>
      <c r="AC132" s="29"/>
    </row>
    <row r="133" spans="1:29" ht="12.75">
      <c r="A133" s="69" t="s">
        <v>375</v>
      </c>
      <c r="B133" s="65" t="s">
        <v>102</v>
      </c>
      <c r="C133" s="56" t="s">
        <v>53</v>
      </c>
      <c r="D133" s="39" t="s">
        <v>8</v>
      </c>
      <c r="E133" s="64">
        <v>3590</v>
      </c>
      <c r="F133" s="92">
        <f>SUM(E133/1.72)*0.93</f>
        <v>1941.104651162791</v>
      </c>
      <c r="G133" s="74">
        <f>SUM(F133*H133)</f>
        <v>0</v>
      </c>
      <c r="H133" s="22">
        <f t="shared" si="14"/>
        <v>0</v>
      </c>
      <c r="I133" s="35"/>
      <c r="J133" s="35"/>
      <c r="K133" s="35"/>
      <c r="L133" s="35"/>
      <c r="M133" s="35"/>
      <c r="N133" s="35"/>
      <c r="O133" s="3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35"/>
      <c r="AA133" s="35"/>
      <c r="AB133" s="35"/>
      <c r="AC133" s="35"/>
    </row>
    <row r="134" spans="1:29" ht="12.75">
      <c r="A134" s="69" t="s">
        <v>376</v>
      </c>
      <c r="B134" s="65" t="s">
        <v>72</v>
      </c>
      <c r="C134" s="56" t="s">
        <v>88</v>
      </c>
      <c r="D134" s="39" t="s">
        <v>7</v>
      </c>
      <c r="E134" s="64">
        <v>2690</v>
      </c>
      <c r="F134" s="92">
        <f>SUM(E134/1.72)*0.93</f>
        <v>1454.4767441860465</v>
      </c>
      <c r="G134" s="74">
        <f>SUM(F134*H134)</f>
        <v>0</v>
      </c>
      <c r="H134" s="22">
        <f t="shared" si="14"/>
        <v>0</v>
      </c>
      <c r="I134" s="35"/>
      <c r="J134" s="35"/>
      <c r="K134" s="35"/>
      <c r="L134" s="3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35"/>
      <c r="AA134" s="35"/>
      <c r="AB134" s="35"/>
      <c r="AC134" s="35"/>
    </row>
    <row r="135" spans="1:29" ht="12.75">
      <c r="A135" s="69" t="s">
        <v>377</v>
      </c>
      <c r="B135" s="65" t="s">
        <v>103</v>
      </c>
      <c r="C135" s="56" t="s">
        <v>54</v>
      </c>
      <c r="D135" s="39" t="s">
        <v>8</v>
      </c>
      <c r="E135" s="64">
        <v>2990</v>
      </c>
      <c r="F135" s="92">
        <f>SUM(E135/1.72)*0.93</f>
        <v>1616.6860465116279</v>
      </c>
      <c r="G135" s="74">
        <f>SUM(F135*H135)</f>
        <v>0</v>
      </c>
      <c r="H135" s="22">
        <f t="shared" si="14"/>
        <v>0</v>
      </c>
      <c r="I135" s="35"/>
      <c r="J135" s="35"/>
      <c r="K135" s="35"/>
      <c r="L135" s="35"/>
      <c r="M135" s="35"/>
      <c r="N135" s="35"/>
      <c r="O135" s="3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35"/>
      <c r="AA135" s="35"/>
      <c r="AB135" s="35"/>
      <c r="AC135" s="35"/>
    </row>
    <row r="136" spans="1:29" ht="12.75">
      <c r="A136" s="69" t="s">
        <v>378</v>
      </c>
      <c r="B136" s="65" t="s">
        <v>73</v>
      </c>
      <c r="C136" s="56" t="s">
        <v>89</v>
      </c>
      <c r="D136" s="39" t="s">
        <v>7</v>
      </c>
      <c r="E136" s="64">
        <v>1690</v>
      </c>
      <c r="F136" s="92">
        <f>SUM(E136/1.72)*0.93</f>
        <v>913.7790697674419</v>
      </c>
      <c r="G136" s="74">
        <f>SUM(F136*H136)</f>
        <v>0</v>
      </c>
      <c r="H136" s="22">
        <f t="shared" si="14"/>
        <v>0</v>
      </c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35"/>
      <c r="Y136" s="35"/>
      <c r="Z136" s="35"/>
      <c r="AA136" s="35"/>
      <c r="AB136" s="35"/>
      <c r="AC136" s="35"/>
    </row>
    <row r="137" spans="1:29" ht="25.5">
      <c r="A137" s="61" t="s">
        <v>29</v>
      </c>
      <c r="B137" s="61" t="s">
        <v>49</v>
      </c>
      <c r="C137" s="57" t="s">
        <v>25</v>
      </c>
      <c r="D137" s="30" t="s">
        <v>4</v>
      </c>
      <c r="E137" s="33" t="s">
        <v>55</v>
      </c>
      <c r="F137" s="28" t="s">
        <v>429</v>
      </c>
      <c r="G137" s="28" t="s">
        <v>430</v>
      </c>
      <c r="H137" s="28" t="s">
        <v>57</v>
      </c>
      <c r="I137" s="32" t="s">
        <v>9</v>
      </c>
      <c r="J137" s="32" t="s">
        <v>10</v>
      </c>
      <c r="K137" s="32" t="s">
        <v>11</v>
      </c>
      <c r="L137" s="32" t="s">
        <v>12</v>
      </c>
      <c r="M137" s="32" t="s">
        <v>28</v>
      </c>
      <c r="N137" s="32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12.75">
      <c r="A138" s="69" t="s">
        <v>379</v>
      </c>
      <c r="B138" s="63" t="s">
        <v>97</v>
      </c>
      <c r="C138" s="56" t="s">
        <v>24</v>
      </c>
      <c r="D138" s="39" t="s">
        <v>7</v>
      </c>
      <c r="E138" s="37">
        <v>1190</v>
      </c>
      <c r="F138" s="91">
        <f>SUM(E138/1.86)*0.93</f>
        <v>595</v>
      </c>
      <c r="G138" s="73">
        <f>SUM(F138*H138)</f>
        <v>0</v>
      </c>
      <c r="H138" s="22">
        <f t="shared" si="14"/>
        <v>0</v>
      </c>
      <c r="I138" s="85"/>
      <c r="J138" s="85"/>
      <c r="K138" s="85"/>
      <c r="L138" s="85"/>
      <c r="M138" s="8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ht="23.25" customHeight="1">
      <c r="A139" s="61" t="s">
        <v>29</v>
      </c>
      <c r="B139" s="61" t="s">
        <v>49</v>
      </c>
      <c r="C139" s="57" t="s">
        <v>303</v>
      </c>
      <c r="D139" s="30" t="s">
        <v>4</v>
      </c>
      <c r="E139" s="33" t="s">
        <v>55</v>
      </c>
      <c r="F139" s="28" t="s">
        <v>429</v>
      </c>
      <c r="G139" s="28" t="s">
        <v>430</v>
      </c>
      <c r="H139" s="31" t="s">
        <v>57</v>
      </c>
      <c r="I139" s="32">
        <v>385</v>
      </c>
      <c r="J139" s="32">
        <v>395</v>
      </c>
      <c r="K139" s="32">
        <v>405</v>
      </c>
      <c r="L139" s="32">
        <v>415</v>
      </c>
      <c r="M139" s="32">
        <v>425</v>
      </c>
      <c r="N139" s="32">
        <v>435</v>
      </c>
      <c r="O139" s="32">
        <v>445</v>
      </c>
      <c r="P139" s="32">
        <v>455</v>
      </c>
      <c r="Q139" s="32">
        <v>465</v>
      </c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ht="12.75">
      <c r="A140" s="69" t="s">
        <v>380</v>
      </c>
      <c r="B140" s="63" t="s">
        <v>115</v>
      </c>
      <c r="C140" s="56" t="s">
        <v>116</v>
      </c>
      <c r="D140" s="39" t="s">
        <v>7</v>
      </c>
      <c r="E140" s="37">
        <v>1390</v>
      </c>
      <c r="F140" s="91">
        <f>SUM(E140/1.86)*0.93</f>
        <v>695</v>
      </c>
      <c r="G140" s="73">
        <f>SUM(F140*H140)</f>
        <v>0</v>
      </c>
      <c r="H140" s="22">
        <f>SUM(I140:AC140)</f>
        <v>0</v>
      </c>
      <c r="I140" s="85"/>
      <c r="J140" s="85"/>
      <c r="K140" s="85"/>
      <c r="L140" s="85"/>
      <c r="M140" s="85"/>
      <c r="N140" s="85"/>
      <c r="O140" s="85"/>
      <c r="P140" s="85"/>
      <c r="Q140" s="8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1:28" ht="25.5">
      <c r="A141" s="61" t="s">
        <v>29</v>
      </c>
      <c r="B141" s="61" t="s">
        <v>49</v>
      </c>
      <c r="C141" s="57" t="s">
        <v>304</v>
      </c>
      <c r="D141" s="30" t="s">
        <v>4</v>
      </c>
      <c r="E141" s="33" t="s">
        <v>55</v>
      </c>
      <c r="F141" s="28" t="s">
        <v>429</v>
      </c>
      <c r="G141" s="28" t="s">
        <v>430</v>
      </c>
      <c r="H141" s="28" t="s">
        <v>57</v>
      </c>
      <c r="I141" s="32">
        <v>135</v>
      </c>
      <c r="J141" s="32">
        <v>137</v>
      </c>
      <c r="K141" s="32">
        <v>140</v>
      </c>
      <c r="L141" s="32">
        <v>142</v>
      </c>
      <c r="M141" s="32">
        <v>145</v>
      </c>
      <c r="N141" s="32">
        <v>147</v>
      </c>
      <c r="O141" s="32">
        <v>150</v>
      </c>
      <c r="P141" s="32">
        <v>152</v>
      </c>
      <c r="Q141" s="32">
        <v>155</v>
      </c>
      <c r="R141" s="32">
        <v>157</v>
      </c>
      <c r="S141" s="29">
        <v>160</v>
      </c>
      <c r="T141" s="29">
        <v>162</v>
      </c>
      <c r="U141" s="29">
        <v>165</v>
      </c>
      <c r="V141" s="29">
        <v>167</v>
      </c>
      <c r="W141" s="29">
        <v>170</v>
      </c>
      <c r="X141" s="29">
        <v>172</v>
      </c>
      <c r="Y141" s="29">
        <v>175</v>
      </c>
      <c r="Z141" s="29">
        <v>177</v>
      </c>
      <c r="AA141" s="29">
        <v>180</v>
      </c>
      <c r="AB141" s="21"/>
    </row>
    <row r="142" spans="1:27" ht="12.75">
      <c r="A142" s="69" t="s">
        <v>381</v>
      </c>
      <c r="B142" s="63" t="s">
        <v>177</v>
      </c>
      <c r="C142" s="56" t="s">
        <v>90</v>
      </c>
      <c r="D142" s="39" t="s">
        <v>7</v>
      </c>
      <c r="E142" s="37">
        <v>7990</v>
      </c>
      <c r="F142" s="91">
        <f aca="true" t="shared" si="17" ref="F142:F148">SUM(E142/1.86)*0.93</f>
        <v>3994.9999999999995</v>
      </c>
      <c r="G142" s="73">
        <f aca="true" t="shared" si="18" ref="G142:G148">SUM(F142*H142)</f>
        <v>0</v>
      </c>
      <c r="H142" s="22">
        <f>SUM(I142:AA142)</f>
        <v>0</v>
      </c>
      <c r="I142" s="35"/>
      <c r="J142" s="35"/>
      <c r="K142" s="35"/>
      <c r="L142" s="35"/>
      <c r="M142" s="35"/>
      <c r="N142" s="35"/>
      <c r="O142" s="85"/>
      <c r="P142" s="35"/>
      <c r="Q142" s="35"/>
      <c r="R142" s="35"/>
      <c r="S142" s="85"/>
      <c r="T142" s="35"/>
      <c r="U142" s="35"/>
      <c r="V142" s="35"/>
      <c r="W142" s="85"/>
      <c r="X142" s="35"/>
      <c r="Y142" s="35"/>
      <c r="Z142" s="35"/>
      <c r="AA142" s="85"/>
    </row>
    <row r="143" spans="1:27" ht="12.75">
      <c r="A143" s="69" t="s">
        <v>382</v>
      </c>
      <c r="B143" s="63" t="s">
        <v>178</v>
      </c>
      <c r="C143" s="56" t="s">
        <v>91</v>
      </c>
      <c r="D143" s="39" t="s">
        <v>7</v>
      </c>
      <c r="E143" s="37">
        <v>4490</v>
      </c>
      <c r="F143" s="91">
        <f t="shared" si="17"/>
        <v>2245</v>
      </c>
      <c r="G143" s="73">
        <f t="shared" si="18"/>
        <v>0</v>
      </c>
      <c r="H143" s="22">
        <f aca="true" t="shared" si="19" ref="H143:H150">SUM(I143:AA143)</f>
        <v>0</v>
      </c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</row>
    <row r="144" spans="1:27" ht="12.75">
      <c r="A144" s="69" t="s">
        <v>383</v>
      </c>
      <c r="B144" s="63" t="s">
        <v>179</v>
      </c>
      <c r="C144" s="56" t="s">
        <v>92</v>
      </c>
      <c r="D144" s="39" t="s">
        <v>7</v>
      </c>
      <c r="E144" s="37">
        <v>4490</v>
      </c>
      <c r="F144" s="91">
        <f t="shared" si="17"/>
        <v>2245</v>
      </c>
      <c r="G144" s="73">
        <f t="shared" si="18"/>
        <v>0</v>
      </c>
      <c r="H144" s="22">
        <f t="shared" si="19"/>
        <v>0</v>
      </c>
      <c r="I144" s="35"/>
      <c r="J144" s="35"/>
      <c r="K144" s="35"/>
      <c r="L144" s="35"/>
      <c r="M144" s="35"/>
      <c r="N144" s="35"/>
      <c r="O144" s="85"/>
      <c r="P144" s="35"/>
      <c r="Q144" s="35"/>
      <c r="R144" s="35"/>
      <c r="S144" s="85"/>
      <c r="T144" s="35"/>
      <c r="U144" s="35"/>
      <c r="V144" s="35"/>
      <c r="W144" s="85"/>
      <c r="X144" s="35"/>
      <c r="Y144" s="35"/>
      <c r="Z144" s="35"/>
      <c r="AA144" s="85"/>
    </row>
    <row r="145" spans="1:27" ht="12.75">
      <c r="A145" s="69" t="s">
        <v>384</v>
      </c>
      <c r="B145" s="63" t="s">
        <v>180</v>
      </c>
      <c r="C145" s="56" t="s">
        <v>93</v>
      </c>
      <c r="D145" s="39" t="s">
        <v>7</v>
      </c>
      <c r="E145" s="37">
        <v>3790</v>
      </c>
      <c r="F145" s="91">
        <f t="shared" si="17"/>
        <v>1895</v>
      </c>
      <c r="G145" s="73">
        <f t="shared" si="18"/>
        <v>0</v>
      </c>
      <c r="H145" s="22">
        <f t="shared" si="19"/>
        <v>0</v>
      </c>
      <c r="I145" s="85"/>
      <c r="J145" s="35"/>
      <c r="K145" s="85"/>
      <c r="L145" s="35"/>
      <c r="M145" s="85"/>
      <c r="N145" s="35"/>
      <c r="O145" s="85"/>
      <c r="P145" s="35"/>
      <c r="Q145" s="85"/>
      <c r="R145" s="35"/>
      <c r="S145" s="85"/>
      <c r="T145" s="35"/>
      <c r="U145" s="85"/>
      <c r="V145" s="35"/>
      <c r="W145" s="85"/>
      <c r="X145" s="35"/>
      <c r="Y145" s="85"/>
      <c r="Z145" s="35"/>
      <c r="AA145" s="35"/>
    </row>
    <row r="146" spans="1:27" ht="12.75">
      <c r="A146" s="69" t="s">
        <v>385</v>
      </c>
      <c r="B146" s="63" t="s">
        <v>181</v>
      </c>
      <c r="C146" s="56" t="s">
        <v>94</v>
      </c>
      <c r="D146" s="39" t="s">
        <v>7</v>
      </c>
      <c r="E146" s="37">
        <v>2990</v>
      </c>
      <c r="F146" s="91">
        <f t="shared" si="17"/>
        <v>1495</v>
      </c>
      <c r="G146" s="73">
        <f t="shared" si="18"/>
        <v>0</v>
      </c>
      <c r="H146" s="22">
        <f t="shared" si="19"/>
        <v>0</v>
      </c>
      <c r="I146" s="85"/>
      <c r="J146" s="35"/>
      <c r="K146" s="85"/>
      <c r="L146" s="35"/>
      <c r="M146" s="85"/>
      <c r="N146" s="35"/>
      <c r="O146" s="85"/>
      <c r="P146" s="35"/>
      <c r="Q146" s="85"/>
      <c r="R146" s="35"/>
      <c r="S146" s="85"/>
      <c r="T146" s="35"/>
      <c r="U146" s="85"/>
      <c r="V146" s="35"/>
      <c r="W146" s="85"/>
      <c r="X146" s="35"/>
      <c r="Y146" s="85"/>
      <c r="Z146" s="35"/>
      <c r="AA146" s="35"/>
    </row>
    <row r="147" spans="1:27" ht="12.75">
      <c r="A147" s="69" t="s">
        <v>386</v>
      </c>
      <c r="B147" s="63" t="s">
        <v>104</v>
      </c>
      <c r="C147" s="56" t="s">
        <v>95</v>
      </c>
      <c r="D147" s="39" t="s">
        <v>7</v>
      </c>
      <c r="E147" s="37">
        <v>2790</v>
      </c>
      <c r="F147" s="91">
        <f t="shared" si="17"/>
        <v>1395</v>
      </c>
      <c r="G147" s="73">
        <f t="shared" si="18"/>
        <v>0</v>
      </c>
      <c r="H147" s="22">
        <f t="shared" si="19"/>
        <v>0</v>
      </c>
      <c r="I147" s="85"/>
      <c r="J147" s="35"/>
      <c r="K147" s="85"/>
      <c r="L147" s="35"/>
      <c r="M147" s="85"/>
      <c r="N147" s="35"/>
      <c r="O147" s="85"/>
      <c r="P147" s="35"/>
      <c r="Q147" s="85"/>
      <c r="R147" s="35"/>
      <c r="S147" s="85"/>
      <c r="T147" s="35"/>
      <c r="U147" s="85"/>
      <c r="V147" s="35"/>
      <c r="W147" s="85"/>
      <c r="X147" s="35"/>
      <c r="Y147" s="85"/>
      <c r="Z147" s="35"/>
      <c r="AA147" s="35"/>
    </row>
    <row r="148" spans="1:27" ht="12.75">
      <c r="A148" s="69" t="s">
        <v>387</v>
      </c>
      <c r="B148" s="63" t="s">
        <v>105</v>
      </c>
      <c r="C148" s="56" t="s">
        <v>96</v>
      </c>
      <c r="D148" s="39" t="s">
        <v>7</v>
      </c>
      <c r="E148" s="37">
        <v>2290</v>
      </c>
      <c r="F148" s="91">
        <f t="shared" si="17"/>
        <v>1145</v>
      </c>
      <c r="G148" s="73">
        <f t="shared" si="18"/>
        <v>0</v>
      </c>
      <c r="H148" s="22">
        <f t="shared" si="19"/>
        <v>0</v>
      </c>
      <c r="I148" s="85"/>
      <c r="J148" s="35"/>
      <c r="K148" s="85"/>
      <c r="L148" s="35"/>
      <c r="M148" s="85"/>
      <c r="N148" s="35"/>
      <c r="O148" s="85"/>
      <c r="P148" s="35"/>
      <c r="Q148" s="85"/>
      <c r="R148" s="35"/>
      <c r="S148" s="85"/>
      <c r="T148" s="35"/>
      <c r="U148" s="85"/>
      <c r="V148" s="35"/>
      <c r="W148" s="85"/>
      <c r="X148" s="35"/>
      <c r="Y148" s="85"/>
      <c r="Z148" s="35"/>
      <c r="AA148" s="35"/>
    </row>
    <row r="149" spans="1:28" ht="25.5">
      <c r="A149" s="61" t="s">
        <v>29</v>
      </c>
      <c r="B149" s="61" t="s">
        <v>49</v>
      </c>
      <c r="C149" s="57" t="s">
        <v>305</v>
      </c>
      <c r="D149" s="30" t="s">
        <v>4</v>
      </c>
      <c r="E149" s="33" t="s">
        <v>55</v>
      </c>
      <c r="F149" s="28" t="s">
        <v>429</v>
      </c>
      <c r="G149" s="28" t="s">
        <v>430</v>
      </c>
      <c r="H149" s="28" t="s">
        <v>57</v>
      </c>
      <c r="I149" s="32" t="s">
        <v>50</v>
      </c>
      <c r="J149" s="32" t="s">
        <v>31</v>
      </c>
      <c r="K149" s="32" t="s">
        <v>32</v>
      </c>
      <c r="L149" s="32" t="s">
        <v>33</v>
      </c>
      <c r="M149" s="32">
        <v>100</v>
      </c>
      <c r="N149" s="32">
        <v>105</v>
      </c>
      <c r="O149" s="32">
        <v>110</v>
      </c>
      <c r="P149" s="32">
        <v>115</v>
      </c>
      <c r="Q149" s="29">
        <v>120</v>
      </c>
      <c r="R149" s="29">
        <v>125</v>
      </c>
      <c r="S149" s="29">
        <v>130</v>
      </c>
      <c r="T149" s="29"/>
      <c r="U149" s="29"/>
      <c r="V149" s="29"/>
      <c r="W149" s="29"/>
      <c r="X149" s="29"/>
      <c r="Y149" s="29"/>
      <c r="Z149" s="29"/>
      <c r="AA149" s="29"/>
      <c r="AB149" s="21"/>
    </row>
    <row r="150" spans="1:27" ht="12.75">
      <c r="A150" s="69" t="s">
        <v>388</v>
      </c>
      <c r="B150" s="63" t="s">
        <v>182</v>
      </c>
      <c r="C150" s="56" t="s">
        <v>114</v>
      </c>
      <c r="D150" s="39" t="s">
        <v>7</v>
      </c>
      <c r="E150" s="37">
        <v>990</v>
      </c>
      <c r="F150" s="91">
        <f>SUM(E150/1.86)*0.93</f>
        <v>495</v>
      </c>
      <c r="G150" s="73">
        <f>SUM(F150*H150)</f>
        <v>0</v>
      </c>
      <c r="H150" s="22">
        <f t="shared" si="19"/>
        <v>0</v>
      </c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35"/>
      <c r="U150" s="35"/>
      <c r="V150" s="35"/>
      <c r="W150" s="35"/>
      <c r="X150" s="35"/>
      <c r="Y150" s="35"/>
      <c r="Z150" s="35"/>
      <c r="AA150" s="35"/>
    </row>
    <row r="151" spans="1:16" ht="23.25" customHeight="1">
      <c r="A151" s="61" t="s">
        <v>29</v>
      </c>
      <c r="B151" s="61" t="s">
        <v>49</v>
      </c>
      <c r="C151" s="57" t="s">
        <v>183</v>
      </c>
      <c r="D151" s="30" t="s">
        <v>4</v>
      </c>
      <c r="E151" s="33" t="s">
        <v>55</v>
      </c>
      <c r="F151" s="28" t="s">
        <v>429</v>
      </c>
      <c r="G151" s="28" t="s">
        <v>430</v>
      </c>
      <c r="H151" s="31" t="s">
        <v>57</v>
      </c>
      <c r="I151" s="32" t="s">
        <v>51</v>
      </c>
      <c r="J151" s="19"/>
      <c r="K151" s="9"/>
      <c r="L151" s="19"/>
      <c r="M151" s="19"/>
      <c r="N151" s="19"/>
      <c r="P151" s="9"/>
    </row>
    <row r="152" spans="1:9" ht="12.75">
      <c r="A152" s="68" t="s">
        <v>389</v>
      </c>
      <c r="B152" s="63" t="s">
        <v>261</v>
      </c>
      <c r="C152" s="56" t="s">
        <v>275</v>
      </c>
      <c r="D152" s="36" t="s">
        <v>0</v>
      </c>
      <c r="E152" s="37">
        <v>859</v>
      </c>
      <c r="F152" s="91">
        <f aca="true" t="shared" si="20" ref="F152:F165">SUM(E152/1.86)*0.93</f>
        <v>429.5</v>
      </c>
      <c r="G152" s="73">
        <f aca="true" t="shared" si="21" ref="G152:G165">SUM(F152*H152)</f>
        <v>0</v>
      </c>
      <c r="H152" s="38">
        <f>SUM(I152)</f>
        <v>0</v>
      </c>
      <c r="I152" s="85"/>
    </row>
    <row r="153" spans="1:9" ht="12.75">
      <c r="A153" s="68" t="s">
        <v>390</v>
      </c>
      <c r="B153" s="63" t="s">
        <v>262</v>
      </c>
      <c r="C153" s="56" t="s">
        <v>276</v>
      </c>
      <c r="D153" s="36" t="s">
        <v>0</v>
      </c>
      <c r="E153" s="37">
        <v>859</v>
      </c>
      <c r="F153" s="91">
        <f t="shared" si="20"/>
        <v>429.5</v>
      </c>
      <c r="G153" s="73">
        <f t="shared" si="21"/>
        <v>0</v>
      </c>
      <c r="H153" s="38">
        <f aca="true" t="shared" si="22" ref="H153:H184">SUM(I153)</f>
        <v>0</v>
      </c>
      <c r="I153" s="85"/>
    </row>
    <row r="154" spans="1:9" ht="12.75">
      <c r="A154" s="68" t="s">
        <v>391</v>
      </c>
      <c r="B154" s="63" t="s">
        <v>263</v>
      </c>
      <c r="C154" s="56" t="s">
        <v>277</v>
      </c>
      <c r="D154" s="36" t="s">
        <v>0</v>
      </c>
      <c r="E154" s="37">
        <v>769</v>
      </c>
      <c r="F154" s="91">
        <f t="shared" si="20"/>
        <v>384.5</v>
      </c>
      <c r="G154" s="73">
        <f t="shared" si="21"/>
        <v>0</v>
      </c>
      <c r="H154" s="38">
        <f t="shared" si="22"/>
        <v>0</v>
      </c>
      <c r="I154" s="85"/>
    </row>
    <row r="155" spans="1:9" ht="12.75">
      <c r="A155" s="68" t="s">
        <v>392</v>
      </c>
      <c r="B155" s="63" t="s">
        <v>264</v>
      </c>
      <c r="C155" s="56" t="s">
        <v>278</v>
      </c>
      <c r="D155" s="36" t="s">
        <v>0</v>
      </c>
      <c r="E155" s="37">
        <v>769</v>
      </c>
      <c r="F155" s="91">
        <f t="shared" si="20"/>
        <v>384.5</v>
      </c>
      <c r="G155" s="73">
        <f t="shared" si="21"/>
        <v>0</v>
      </c>
      <c r="H155" s="38">
        <f t="shared" si="22"/>
        <v>0</v>
      </c>
      <c r="I155" s="85"/>
    </row>
    <row r="156" spans="1:9" ht="12.75">
      <c r="A156" s="68" t="s">
        <v>393</v>
      </c>
      <c r="B156" s="63" t="s">
        <v>265</v>
      </c>
      <c r="C156" s="56" t="s">
        <v>279</v>
      </c>
      <c r="D156" s="36" t="s">
        <v>0</v>
      </c>
      <c r="E156" s="37">
        <v>699</v>
      </c>
      <c r="F156" s="91">
        <f t="shared" si="20"/>
        <v>349.5</v>
      </c>
      <c r="G156" s="73">
        <f t="shared" si="21"/>
        <v>0</v>
      </c>
      <c r="H156" s="38">
        <f t="shared" si="22"/>
        <v>0</v>
      </c>
      <c r="I156" s="85"/>
    </row>
    <row r="157" spans="1:9" ht="12.75">
      <c r="A157" s="68" t="s">
        <v>394</v>
      </c>
      <c r="B157" s="63" t="s">
        <v>266</v>
      </c>
      <c r="C157" s="56" t="s">
        <v>280</v>
      </c>
      <c r="D157" s="36" t="s">
        <v>0</v>
      </c>
      <c r="E157" s="37">
        <v>699</v>
      </c>
      <c r="F157" s="91">
        <f t="shared" si="20"/>
        <v>349.5</v>
      </c>
      <c r="G157" s="73">
        <f t="shared" si="21"/>
        <v>0</v>
      </c>
      <c r="H157" s="38">
        <f t="shared" si="22"/>
        <v>0</v>
      </c>
      <c r="I157" s="85"/>
    </row>
    <row r="158" spans="1:9" ht="12.75">
      <c r="A158" s="68" t="s">
        <v>395</v>
      </c>
      <c r="B158" s="63" t="s">
        <v>267</v>
      </c>
      <c r="C158" s="56" t="s">
        <v>281</v>
      </c>
      <c r="D158" s="36" t="s">
        <v>0</v>
      </c>
      <c r="E158" s="37">
        <v>769</v>
      </c>
      <c r="F158" s="91">
        <f t="shared" si="20"/>
        <v>384.5</v>
      </c>
      <c r="G158" s="73">
        <f t="shared" si="21"/>
        <v>0</v>
      </c>
      <c r="H158" s="38">
        <f t="shared" si="22"/>
        <v>0</v>
      </c>
      <c r="I158" s="85"/>
    </row>
    <row r="159" spans="1:9" ht="12.75">
      <c r="A159" s="68" t="s">
        <v>396</v>
      </c>
      <c r="B159" s="63" t="s">
        <v>268</v>
      </c>
      <c r="C159" s="56" t="s">
        <v>282</v>
      </c>
      <c r="D159" s="36" t="s">
        <v>0</v>
      </c>
      <c r="E159" s="37">
        <v>769</v>
      </c>
      <c r="F159" s="91">
        <f t="shared" si="20"/>
        <v>384.5</v>
      </c>
      <c r="G159" s="73">
        <f t="shared" si="21"/>
        <v>0</v>
      </c>
      <c r="H159" s="38">
        <f t="shared" si="22"/>
        <v>0</v>
      </c>
      <c r="I159" s="85"/>
    </row>
    <row r="160" spans="1:9" ht="12.75">
      <c r="A160" s="68" t="s">
        <v>397</v>
      </c>
      <c r="B160" s="63" t="s">
        <v>269</v>
      </c>
      <c r="C160" s="56" t="s">
        <v>283</v>
      </c>
      <c r="D160" s="36" t="s">
        <v>0</v>
      </c>
      <c r="E160" s="37">
        <v>679</v>
      </c>
      <c r="F160" s="91">
        <f t="shared" si="20"/>
        <v>339.5</v>
      </c>
      <c r="G160" s="73">
        <f t="shared" si="21"/>
        <v>0</v>
      </c>
      <c r="H160" s="38">
        <f t="shared" si="22"/>
        <v>0</v>
      </c>
      <c r="I160" s="85"/>
    </row>
    <row r="161" spans="1:9" ht="12.75">
      <c r="A161" s="68" t="s">
        <v>398</v>
      </c>
      <c r="B161" s="63" t="s">
        <v>270</v>
      </c>
      <c r="C161" s="56" t="s">
        <v>284</v>
      </c>
      <c r="D161" s="36" t="s">
        <v>0</v>
      </c>
      <c r="E161" s="37">
        <v>679</v>
      </c>
      <c r="F161" s="91">
        <f t="shared" si="20"/>
        <v>339.5</v>
      </c>
      <c r="G161" s="73">
        <f t="shared" si="21"/>
        <v>0</v>
      </c>
      <c r="H161" s="38">
        <f t="shared" si="22"/>
        <v>0</v>
      </c>
      <c r="I161" s="85"/>
    </row>
    <row r="162" spans="1:9" ht="12.75">
      <c r="A162" s="68" t="s">
        <v>399</v>
      </c>
      <c r="B162" s="63" t="s">
        <v>271</v>
      </c>
      <c r="C162" s="56" t="s">
        <v>285</v>
      </c>
      <c r="D162" s="36" t="s">
        <v>0</v>
      </c>
      <c r="E162" s="37">
        <v>699</v>
      </c>
      <c r="F162" s="91">
        <f t="shared" si="20"/>
        <v>349.5</v>
      </c>
      <c r="G162" s="73">
        <f t="shared" si="21"/>
        <v>0</v>
      </c>
      <c r="H162" s="38">
        <f t="shared" si="22"/>
        <v>0</v>
      </c>
      <c r="I162" s="85"/>
    </row>
    <row r="163" spans="1:9" ht="12.75">
      <c r="A163" s="68" t="s">
        <v>400</v>
      </c>
      <c r="B163" s="63" t="s">
        <v>272</v>
      </c>
      <c r="C163" s="56" t="s">
        <v>286</v>
      </c>
      <c r="D163" s="36" t="s">
        <v>0</v>
      </c>
      <c r="E163" s="37">
        <v>699</v>
      </c>
      <c r="F163" s="91">
        <f t="shared" si="20"/>
        <v>349.5</v>
      </c>
      <c r="G163" s="73">
        <f t="shared" si="21"/>
        <v>0</v>
      </c>
      <c r="H163" s="38">
        <f t="shared" si="22"/>
        <v>0</v>
      </c>
      <c r="I163" s="85"/>
    </row>
    <row r="164" spans="1:9" ht="12.75">
      <c r="A164" s="68" t="s">
        <v>401</v>
      </c>
      <c r="B164" s="63" t="s">
        <v>273</v>
      </c>
      <c r="C164" s="56" t="s">
        <v>287</v>
      </c>
      <c r="D164" s="36" t="s">
        <v>0</v>
      </c>
      <c r="E164" s="37">
        <v>699</v>
      </c>
      <c r="F164" s="91">
        <f t="shared" si="20"/>
        <v>349.5</v>
      </c>
      <c r="G164" s="73">
        <f t="shared" si="21"/>
        <v>0</v>
      </c>
      <c r="H164" s="38">
        <f t="shared" si="22"/>
        <v>0</v>
      </c>
      <c r="I164" s="85"/>
    </row>
    <row r="165" spans="1:9" ht="12.75">
      <c r="A165" s="68" t="s">
        <v>402</v>
      </c>
      <c r="B165" s="63" t="s">
        <v>274</v>
      </c>
      <c r="C165" s="56" t="s">
        <v>288</v>
      </c>
      <c r="D165" s="36" t="s">
        <v>0</v>
      </c>
      <c r="E165" s="37">
        <v>699</v>
      </c>
      <c r="F165" s="91">
        <f t="shared" si="20"/>
        <v>349.5</v>
      </c>
      <c r="G165" s="73">
        <f t="shared" si="21"/>
        <v>0</v>
      </c>
      <c r="H165" s="38">
        <f t="shared" si="22"/>
        <v>0</v>
      </c>
      <c r="I165" s="85"/>
    </row>
    <row r="166" spans="1:9" ht="25.5">
      <c r="A166" s="61" t="s">
        <v>29</v>
      </c>
      <c r="B166" s="61" t="s">
        <v>49</v>
      </c>
      <c r="C166" s="57" t="s">
        <v>236</v>
      </c>
      <c r="D166" s="30" t="s">
        <v>4</v>
      </c>
      <c r="E166" s="33" t="s">
        <v>55</v>
      </c>
      <c r="F166" s="28" t="s">
        <v>429</v>
      </c>
      <c r="G166" s="28" t="s">
        <v>430</v>
      </c>
      <c r="H166" s="31" t="s">
        <v>57</v>
      </c>
      <c r="I166" s="32" t="s">
        <v>51</v>
      </c>
    </row>
    <row r="167" spans="1:9" ht="12.75">
      <c r="A167" s="68" t="s">
        <v>403</v>
      </c>
      <c r="B167" s="63" t="s">
        <v>193</v>
      </c>
      <c r="C167" s="56" t="s">
        <v>194</v>
      </c>
      <c r="D167" s="39" t="s">
        <v>7</v>
      </c>
      <c r="E167" s="37">
        <v>290</v>
      </c>
      <c r="F167" s="91">
        <f aca="true" t="shared" si="23" ref="F167:F184">SUM(E167/1.86)*0.93</f>
        <v>145</v>
      </c>
      <c r="G167" s="73">
        <f aca="true" t="shared" si="24" ref="G167:G184">SUM(F167*H167)</f>
        <v>0</v>
      </c>
      <c r="H167" s="38">
        <f t="shared" si="22"/>
        <v>0</v>
      </c>
      <c r="I167" s="85"/>
    </row>
    <row r="168" spans="1:9" ht="12.75">
      <c r="A168" s="68" t="s">
        <v>404</v>
      </c>
      <c r="B168" s="63" t="s">
        <v>195</v>
      </c>
      <c r="C168" s="56" t="s">
        <v>196</v>
      </c>
      <c r="D168" s="39" t="s">
        <v>7</v>
      </c>
      <c r="E168" s="37">
        <v>290</v>
      </c>
      <c r="F168" s="91">
        <f t="shared" si="23"/>
        <v>145</v>
      </c>
      <c r="G168" s="73">
        <f t="shared" si="24"/>
        <v>0</v>
      </c>
      <c r="H168" s="38">
        <f t="shared" si="22"/>
        <v>0</v>
      </c>
      <c r="I168" s="85"/>
    </row>
    <row r="169" spans="1:9" ht="12.75">
      <c r="A169" s="68" t="s">
        <v>405</v>
      </c>
      <c r="B169" s="63" t="s">
        <v>197</v>
      </c>
      <c r="C169" s="56" t="s">
        <v>198</v>
      </c>
      <c r="D169" s="39" t="s">
        <v>7</v>
      </c>
      <c r="E169" s="37">
        <v>150</v>
      </c>
      <c r="F169" s="91">
        <f t="shared" si="23"/>
        <v>75</v>
      </c>
      <c r="G169" s="73">
        <f t="shared" si="24"/>
        <v>0</v>
      </c>
      <c r="H169" s="38">
        <f t="shared" si="22"/>
        <v>0</v>
      </c>
      <c r="I169" s="85"/>
    </row>
    <row r="170" spans="1:9" ht="12.75">
      <c r="A170" s="68" t="s">
        <v>406</v>
      </c>
      <c r="B170" s="63" t="s">
        <v>199</v>
      </c>
      <c r="C170" s="56" t="s">
        <v>200</v>
      </c>
      <c r="D170" s="39" t="s">
        <v>7</v>
      </c>
      <c r="E170" s="37">
        <v>790</v>
      </c>
      <c r="F170" s="91">
        <f t="shared" si="23"/>
        <v>395</v>
      </c>
      <c r="G170" s="73">
        <f t="shared" si="24"/>
        <v>0</v>
      </c>
      <c r="H170" s="38">
        <f t="shared" si="22"/>
        <v>0</v>
      </c>
      <c r="I170" s="85"/>
    </row>
    <row r="171" spans="1:9" ht="12.75">
      <c r="A171" s="68" t="s">
        <v>407</v>
      </c>
      <c r="B171" s="63" t="s">
        <v>201</v>
      </c>
      <c r="C171" s="56" t="s">
        <v>202</v>
      </c>
      <c r="D171" s="39" t="s">
        <v>7</v>
      </c>
      <c r="E171" s="37">
        <v>690</v>
      </c>
      <c r="F171" s="91">
        <f t="shared" si="23"/>
        <v>345</v>
      </c>
      <c r="G171" s="73">
        <f t="shared" si="24"/>
        <v>0</v>
      </c>
      <c r="H171" s="38">
        <f t="shared" si="22"/>
        <v>0</v>
      </c>
      <c r="I171" s="85"/>
    </row>
    <row r="172" spans="1:9" ht="12.75">
      <c r="A172" s="68" t="s">
        <v>408</v>
      </c>
      <c r="B172" s="63" t="s">
        <v>203</v>
      </c>
      <c r="C172" s="56" t="s">
        <v>204</v>
      </c>
      <c r="D172" s="39" t="s">
        <v>7</v>
      </c>
      <c r="E172" s="37">
        <v>550</v>
      </c>
      <c r="F172" s="91">
        <f t="shared" si="23"/>
        <v>275</v>
      </c>
      <c r="G172" s="73">
        <f t="shared" si="24"/>
        <v>0</v>
      </c>
      <c r="H172" s="38">
        <f t="shared" si="22"/>
        <v>0</v>
      </c>
      <c r="I172" s="85"/>
    </row>
    <row r="173" spans="1:9" ht="12.75">
      <c r="A173" s="68" t="s">
        <v>409</v>
      </c>
      <c r="B173" s="63" t="s">
        <v>205</v>
      </c>
      <c r="C173" s="56" t="s">
        <v>206</v>
      </c>
      <c r="D173" s="39" t="s">
        <v>7</v>
      </c>
      <c r="E173" s="37">
        <v>320</v>
      </c>
      <c r="F173" s="91">
        <f t="shared" si="23"/>
        <v>160</v>
      </c>
      <c r="G173" s="73">
        <f t="shared" si="24"/>
        <v>0</v>
      </c>
      <c r="H173" s="38">
        <f t="shared" si="22"/>
        <v>0</v>
      </c>
      <c r="I173" s="85"/>
    </row>
    <row r="174" spans="1:9" ht="12.75">
      <c r="A174" s="68" t="s">
        <v>410</v>
      </c>
      <c r="B174" s="63" t="s">
        <v>207</v>
      </c>
      <c r="C174" s="56" t="s">
        <v>208</v>
      </c>
      <c r="D174" s="39" t="s">
        <v>7</v>
      </c>
      <c r="E174" s="37">
        <v>150</v>
      </c>
      <c r="F174" s="91">
        <f t="shared" si="23"/>
        <v>75</v>
      </c>
      <c r="G174" s="73">
        <f t="shared" si="24"/>
        <v>0</v>
      </c>
      <c r="H174" s="38">
        <f t="shared" si="22"/>
        <v>0</v>
      </c>
      <c r="I174" s="85"/>
    </row>
    <row r="175" spans="1:9" ht="12.75">
      <c r="A175" s="68" t="s">
        <v>411</v>
      </c>
      <c r="B175" s="63" t="s">
        <v>213</v>
      </c>
      <c r="C175" s="56" t="s">
        <v>214</v>
      </c>
      <c r="D175" s="39" t="s">
        <v>7</v>
      </c>
      <c r="E175" s="37">
        <v>250</v>
      </c>
      <c r="F175" s="91">
        <f t="shared" si="23"/>
        <v>125</v>
      </c>
      <c r="G175" s="73">
        <f t="shared" si="24"/>
        <v>0</v>
      </c>
      <c r="H175" s="38">
        <f t="shared" si="22"/>
        <v>0</v>
      </c>
      <c r="I175" s="85"/>
    </row>
    <row r="176" spans="1:9" ht="12.75">
      <c r="A176" s="68" t="s">
        <v>412</v>
      </c>
      <c r="B176" s="63" t="s">
        <v>215</v>
      </c>
      <c r="C176" s="56" t="s">
        <v>216</v>
      </c>
      <c r="D176" s="39" t="s">
        <v>7</v>
      </c>
      <c r="E176" s="37">
        <v>129</v>
      </c>
      <c r="F176" s="91">
        <f t="shared" si="23"/>
        <v>64.5</v>
      </c>
      <c r="G176" s="73">
        <f t="shared" si="24"/>
        <v>0</v>
      </c>
      <c r="H176" s="38">
        <f t="shared" si="22"/>
        <v>0</v>
      </c>
      <c r="I176" s="85"/>
    </row>
    <row r="177" spans="1:9" ht="12.75">
      <c r="A177" s="68" t="s">
        <v>413</v>
      </c>
      <c r="B177" s="63" t="s">
        <v>221</v>
      </c>
      <c r="C177" s="56" t="s">
        <v>222</v>
      </c>
      <c r="D177" s="39" t="s">
        <v>7</v>
      </c>
      <c r="E177" s="37">
        <v>750</v>
      </c>
      <c r="F177" s="91">
        <f t="shared" si="23"/>
        <v>375</v>
      </c>
      <c r="G177" s="73">
        <f t="shared" si="24"/>
        <v>0</v>
      </c>
      <c r="H177" s="38">
        <f t="shared" si="22"/>
        <v>0</v>
      </c>
      <c r="I177" s="85"/>
    </row>
    <row r="178" spans="1:9" ht="12.75">
      <c r="A178" s="68" t="s">
        <v>414</v>
      </c>
      <c r="B178" s="63" t="s">
        <v>223</v>
      </c>
      <c r="C178" s="56" t="s">
        <v>238</v>
      </c>
      <c r="D178" s="39" t="s">
        <v>7</v>
      </c>
      <c r="E178" s="37">
        <v>390</v>
      </c>
      <c r="F178" s="91">
        <f t="shared" si="23"/>
        <v>195</v>
      </c>
      <c r="G178" s="73">
        <f t="shared" si="24"/>
        <v>0</v>
      </c>
      <c r="H178" s="38">
        <f t="shared" si="22"/>
        <v>0</v>
      </c>
      <c r="I178" s="85"/>
    </row>
    <row r="179" spans="1:9" ht="12.75">
      <c r="A179" s="68" t="s">
        <v>415</v>
      </c>
      <c r="B179" s="63" t="s">
        <v>224</v>
      </c>
      <c r="C179" s="56" t="s">
        <v>233</v>
      </c>
      <c r="D179" s="39" t="s">
        <v>7</v>
      </c>
      <c r="E179" s="37">
        <v>390</v>
      </c>
      <c r="F179" s="91">
        <f t="shared" si="23"/>
        <v>195</v>
      </c>
      <c r="G179" s="73">
        <f t="shared" si="24"/>
        <v>0</v>
      </c>
      <c r="H179" s="38">
        <f t="shared" si="22"/>
        <v>0</v>
      </c>
      <c r="I179" s="85"/>
    </row>
    <row r="180" spans="1:9" ht="12.75">
      <c r="A180" s="68" t="s">
        <v>416</v>
      </c>
      <c r="B180" s="63" t="s">
        <v>225</v>
      </c>
      <c r="C180" s="56" t="s">
        <v>234</v>
      </c>
      <c r="D180" s="39" t="s">
        <v>7</v>
      </c>
      <c r="E180" s="37">
        <v>390</v>
      </c>
      <c r="F180" s="91">
        <f t="shared" si="23"/>
        <v>195</v>
      </c>
      <c r="G180" s="73">
        <f t="shared" si="24"/>
        <v>0</v>
      </c>
      <c r="H180" s="38">
        <f t="shared" si="22"/>
        <v>0</v>
      </c>
      <c r="I180" s="85"/>
    </row>
    <row r="181" spans="1:9" ht="12.75">
      <c r="A181" s="68" t="s">
        <v>417</v>
      </c>
      <c r="B181" s="63" t="s">
        <v>226</v>
      </c>
      <c r="C181" s="56" t="s">
        <v>235</v>
      </c>
      <c r="D181" s="39" t="s">
        <v>7</v>
      </c>
      <c r="E181" s="37">
        <v>390</v>
      </c>
      <c r="F181" s="91">
        <f t="shared" si="23"/>
        <v>195</v>
      </c>
      <c r="G181" s="73">
        <f t="shared" si="24"/>
        <v>0</v>
      </c>
      <c r="H181" s="38">
        <f t="shared" si="22"/>
        <v>0</v>
      </c>
      <c r="I181" s="85"/>
    </row>
    <row r="182" spans="1:9" ht="12.75">
      <c r="A182" s="68" t="s">
        <v>418</v>
      </c>
      <c r="B182" s="63" t="s">
        <v>227</v>
      </c>
      <c r="C182" s="56" t="s">
        <v>228</v>
      </c>
      <c r="D182" s="39" t="s">
        <v>7</v>
      </c>
      <c r="E182" s="37">
        <v>390</v>
      </c>
      <c r="F182" s="91">
        <f t="shared" si="23"/>
        <v>195</v>
      </c>
      <c r="G182" s="73">
        <f t="shared" si="24"/>
        <v>0</v>
      </c>
      <c r="H182" s="38">
        <f t="shared" si="22"/>
        <v>0</v>
      </c>
      <c r="I182" s="85"/>
    </row>
    <row r="183" spans="1:9" ht="12.75">
      <c r="A183" s="68" t="s">
        <v>419</v>
      </c>
      <c r="B183" s="63" t="s">
        <v>217</v>
      </c>
      <c r="C183" s="56" t="s">
        <v>218</v>
      </c>
      <c r="D183" s="39" t="s">
        <v>7</v>
      </c>
      <c r="E183" s="37">
        <v>99</v>
      </c>
      <c r="F183" s="91">
        <f t="shared" si="23"/>
        <v>49.5</v>
      </c>
      <c r="G183" s="73">
        <f t="shared" si="24"/>
        <v>0</v>
      </c>
      <c r="H183" s="38">
        <f t="shared" si="22"/>
        <v>0</v>
      </c>
      <c r="I183" s="85"/>
    </row>
    <row r="184" spans="1:9" ht="12.75">
      <c r="A184" s="68" t="s">
        <v>420</v>
      </c>
      <c r="B184" s="63" t="s">
        <v>219</v>
      </c>
      <c r="C184" s="56" t="s">
        <v>220</v>
      </c>
      <c r="D184" s="39" t="s">
        <v>7</v>
      </c>
      <c r="E184" s="37">
        <v>99</v>
      </c>
      <c r="F184" s="91">
        <f t="shared" si="23"/>
        <v>49.5</v>
      </c>
      <c r="G184" s="73">
        <f t="shared" si="24"/>
        <v>0</v>
      </c>
      <c r="H184" s="38">
        <f t="shared" si="22"/>
        <v>0</v>
      </c>
      <c r="I184" s="85"/>
    </row>
    <row r="185" spans="1:14" ht="25.5">
      <c r="A185" s="61" t="s">
        <v>29</v>
      </c>
      <c r="B185" s="61" t="s">
        <v>49</v>
      </c>
      <c r="C185" s="57" t="s">
        <v>236</v>
      </c>
      <c r="D185" s="30" t="s">
        <v>4</v>
      </c>
      <c r="E185" s="33" t="s">
        <v>55</v>
      </c>
      <c r="F185" s="28" t="s">
        <v>429</v>
      </c>
      <c r="G185" s="28" t="s">
        <v>430</v>
      </c>
      <c r="H185" s="28" t="s">
        <v>57</v>
      </c>
      <c r="I185" s="32" t="s">
        <v>237</v>
      </c>
      <c r="J185" s="32" t="s">
        <v>9</v>
      </c>
      <c r="K185" s="32" t="s">
        <v>10</v>
      </c>
      <c r="L185" s="32" t="s">
        <v>11</v>
      </c>
      <c r="M185" s="32" t="s">
        <v>12</v>
      </c>
      <c r="N185" s="32" t="s">
        <v>28</v>
      </c>
    </row>
    <row r="186" spans="1:14" ht="12.75">
      <c r="A186" s="68" t="s">
        <v>421</v>
      </c>
      <c r="B186" s="63" t="s">
        <v>189</v>
      </c>
      <c r="C186" s="56" t="s">
        <v>190</v>
      </c>
      <c r="D186" s="39" t="s">
        <v>7</v>
      </c>
      <c r="E186" s="37">
        <v>390</v>
      </c>
      <c r="F186" s="91">
        <f aca="true" t="shared" si="25" ref="F186:F191">SUM(E186/1.86)*0.93</f>
        <v>195</v>
      </c>
      <c r="G186" s="73">
        <f aca="true" t="shared" si="26" ref="G186:G191">SUM(F186*H186)</f>
        <v>0</v>
      </c>
      <c r="H186" s="22">
        <f aca="true" t="shared" si="27" ref="H186:H191">SUM(I186:N186)</f>
        <v>0</v>
      </c>
      <c r="I186" s="85"/>
      <c r="J186" s="85"/>
      <c r="K186" s="85"/>
      <c r="L186" s="85"/>
      <c r="M186" s="85"/>
      <c r="N186" s="85"/>
    </row>
    <row r="187" spans="1:14" ht="12.75">
      <c r="A187" s="68" t="s">
        <v>422</v>
      </c>
      <c r="B187" s="63" t="s">
        <v>191</v>
      </c>
      <c r="C187" s="56" t="s">
        <v>192</v>
      </c>
      <c r="D187" s="39" t="s">
        <v>7</v>
      </c>
      <c r="E187" s="37">
        <v>390</v>
      </c>
      <c r="F187" s="91">
        <f t="shared" si="25"/>
        <v>195</v>
      </c>
      <c r="G187" s="73">
        <f t="shared" si="26"/>
        <v>0</v>
      </c>
      <c r="H187" s="22">
        <f t="shared" si="27"/>
        <v>0</v>
      </c>
      <c r="I187" s="85"/>
      <c r="J187" s="85"/>
      <c r="K187" s="85"/>
      <c r="L187" s="85"/>
      <c r="M187" s="85"/>
      <c r="N187" s="85"/>
    </row>
    <row r="188" spans="1:14" ht="12.75">
      <c r="A188" s="68" t="s">
        <v>423</v>
      </c>
      <c r="B188" s="63" t="s">
        <v>209</v>
      </c>
      <c r="C188" s="56" t="s">
        <v>210</v>
      </c>
      <c r="D188" s="39" t="s">
        <v>7</v>
      </c>
      <c r="E188" s="37">
        <v>290</v>
      </c>
      <c r="F188" s="91">
        <f t="shared" si="25"/>
        <v>145</v>
      </c>
      <c r="G188" s="73">
        <f t="shared" si="26"/>
        <v>0</v>
      </c>
      <c r="H188" s="22">
        <f t="shared" si="27"/>
        <v>0</v>
      </c>
      <c r="I188" s="85"/>
      <c r="J188" s="85"/>
      <c r="K188" s="85"/>
      <c r="L188" s="85"/>
      <c r="M188" s="35"/>
      <c r="N188" s="35"/>
    </row>
    <row r="189" spans="1:14" ht="12.75">
      <c r="A189" s="68" t="s">
        <v>424</v>
      </c>
      <c r="B189" s="63" t="s">
        <v>211</v>
      </c>
      <c r="C189" s="56" t="s">
        <v>212</v>
      </c>
      <c r="D189" s="39" t="s">
        <v>7</v>
      </c>
      <c r="E189" s="37">
        <v>290</v>
      </c>
      <c r="F189" s="91">
        <f t="shared" si="25"/>
        <v>145</v>
      </c>
      <c r="G189" s="73">
        <f t="shared" si="26"/>
        <v>0</v>
      </c>
      <c r="H189" s="22">
        <f t="shared" si="27"/>
        <v>0</v>
      </c>
      <c r="I189" s="35"/>
      <c r="J189" s="35"/>
      <c r="K189" s="85"/>
      <c r="L189" s="85"/>
      <c r="M189" s="35"/>
      <c r="N189" s="35"/>
    </row>
    <row r="190" spans="1:14" ht="12.75">
      <c r="A190" s="68" t="s">
        <v>425</v>
      </c>
      <c r="B190" s="63" t="s">
        <v>229</v>
      </c>
      <c r="C190" s="56" t="s">
        <v>230</v>
      </c>
      <c r="D190" s="39" t="s">
        <v>7</v>
      </c>
      <c r="E190" s="37">
        <v>690</v>
      </c>
      <c r="F190" s="91">
        <f t="shared" si="25"/>
        <v>345</v>
      </c>
      <c r="G190" s="73">
        <f t="shared" si="26"/>
        <v>0</v>
      </c>
      <c r="H190" s="22">
        <f t="shared" si="27"/>
        <v>0</v>
      </c>
      <c r="I190" s="35"/>
      <c r="J190" s="85"/>
      <c r="K190" s="85"/>
      <c r="L190" s="85"/>
      <c r="M190" s="35"/>
      <c r="N190" s="35"/>
    </row>
    <row r="191" spans="1:14" ht="12.75">
      <c r="A191" s="68" t="s">
        <v>426</v>
      </c>
      <c r="B191" s="63" t="s">
        <v>231</v>
      </c>
      <c r="C191" s="56" t="s">
        <v>232</v>
      </c>
      <c r="D191" s="39" t="s">
        <v>7</v>
      </c>
      <c r="E191" s="37">
        <v>590</v>
      </c>
      <c r="F191" s="91">
        <f t="shared" si="25"/>
        <v>295</v>
      </c>
      <c r="G191" s="73">
        <f t="shared" si="26"/>
        <v>0</v>
      </c>
      <c r="H191" s="22">
        <f t="shared" si="27"/>
        <v>0</v>
      </c>
      <c r="I191" s="85"/>
      <c r="J191" s="85"/>
      <c r="K191" s="85"/>
      <c r="L191" s="85"/>
      <c r="M191" s="85"/>
      <c r="N191" s="85"/>
    </row>
    <row r="192" spans="4:6" ht="12.75">
      <c r="D192" s="18"/>
      <c r="E192" s="34"/>
      <c r="F192" s="34"/>
    </row>
    <row r="193" spans="4:11" ht="12.75">
      <c r="D193" s="81" t="s">
        <v>56</v>
      </c>
      <c r="E193" s="82"/>
      <c r="F193" s="72"/>
      <c r="G193" s="93">
        <f>SUM(G50:G191)</f>
        <v>0</v>
      </c>
      <c r="H193" s="14">
        <f>SUM(H50:H191)</f>
        <v>0</v>
      </c>
      <c r="I193" s="80" t="s">
        <v>57</v>
      </c>
      <c r="J193" s="80"/>
      <c r="K193" s="80"/>
    </row>
    <row r="194" spans="4:6" ht="12.75">
      <c r="D194" s="18"/>
      <c r="E194" s="34"/>
      <c r="F194" s="34"/>
    </row>
    <row r="195" spans="4:6" ht="12.75">
      <c r="D195" s="18"/>
      <c r="E195" s="34"/>
      <c r="F195" s="34"/>
    </row>
    <row r="196" spans="1:6" ht="26.25">
      <c r="A196" s="84" t="s">
        <v>446</v>
      </c>
      <c r="D196" s="18"/>
      <c r="E196" s="34"/>
      <c r="F196" s="34"/>
    </row>
    <row r="197" spans="4:6" ht="12.75">
      <c r="D197" s="18"/>
      <c r="E197" s="34"/>
      <c r="F197" s="34"/>
    </row>
    <row r="198" spans="4:6" ht="12.75">
      <c r="D198" s="18"/>
      <c r="E198" s="34"/>
      <c r="F198" s="34"/>
    </row>
    <row r="199" spans="4:6" ht="12.75">
      <c r="D199" s="18"/>
      <c r="E199" s="34"/>
      <c r="F199" s="34"/>
    </row>
    <row r="200" spans="4:6" ht="12.75">
      <c r="D200" s="18"/>
      <c r="E200" s="34"/>
      <c r="F200" s="34"/>
    </row>
    <row r="201" spans="4:6" ht="12.75">
      <c r="D201" s="18"/>
      <c r="E201" s="34"/>
      <c r="F201" s="34"/>
    </row>
    <row r="202" spans="4:6" ht="12.75">
      <c r="D202" s="18"/>
      <c r="E202" s="34"/>
      <c r="F202" s="34"/>
    </row>
    <row r="203" spans="4:6" ht="12.75">
      <c r="D203" s="18"/>
      <c r="E203" s="34"/>
      <c r="F203" s="34"/>
    </row>
    <row r="204" spans="4:6" ht="12.75">
      <c r="D204" s="18"/>
      <c r="E204" s="34"/>
      <c r="F204" s="34"/>
    </row>
    <row r="205" spans="4:6" ht="12.75">
      <c r="D205" s="18"/>
      <c r="E205" s="34"/>
      <c r="F205" s="34"/>
    </row>
    <row r="206" spans="4:6" ht="12.75">
      <c r="D206" s="18"/>
      <c r="E206" s="34"/>
      <c r="F206" s="34"/>
    </row>
    <row r="207" spans="4:6" ht="12.75">
      <c r="D207" s="18"/>
      <c r="E207" s="34"/>
      <c r="F207" s="34"/>
    </row>
    <row r="208" spans="4:6" ht="12.75">
      <c r="D208" s="18"/>
      <c r="E208" s="34"/>
      <c r="F208" s="34"/>
    </row>
    <row r="209" spans="4:6" ht="12.75">
      <c r="D209" s="18"/>
      <c r="E209" s="34"/>
      <c r="F209" s="34"/>
    </row>
    <row r="210" spans="4:6" ht="12.75">
      <c r="D210" s="18"/>
      <c r="E210" s="34"/>
      <c r="F210" s="34"/>
    </row>
    <row r="211" spans="4:6" ht="12.75">
      <c r="D211" s="18"/>
      <c r="E211" s="34"/>
      <c r="F211" s="34"/>
    </row>
    <row r="212" spans="4:6" ht="12.75">
      <c r="D212" s="18"/>
      <c r="E212" s="34"/>
      <c r="F212" s="34"/>
    </row>
    <row r="213" spans="4:6" ht="12.75">
      <c r="D213" s="18"/>
      <c r="E213" s="34"/>
      <c r="F213" s="34"/>
    </row>
    <row r="214" spans="4:6" ht="12.75">
      <c r="D214" s="18"/>
      <c r="E214" s="34"/>
      <c r="F214" s="34"/>
    </row>
    <row r="215" spans="4:6" ht="12.75">
      <c r="D215" s="18"/>
      <c r="E215" s="34"/>
      <c r="F215" s="34"/>
    </row>
    <row r="216" spans="4:6" ht="12.75">
      <c r="D216" s="18"/>
      <c r="E216" s="34"/>
      <c r="F216" s="34"/>
    </row>
    <row r="217" spans="4:6" ht="12.75">
      <c r="D217" s="18"/>
      <c r="E217" s="34"/>
      <c r="F217" s="34"/>
    </row>
    <row r="218" spans="4:6" ht="12.75">
      <c r="D218" s="18"/>
      <c r="E218" s="34"/>
      <c r="F218" s="34"/>
    </row>
    <row r="219" spans="4:6" ht="12.75">
      <c r="D219" s="18"/>
      <c r="E219" s="34"/>
      <c r="F219" s="34"/>
    </row>
    <row r="220" spans="4:6" ht="12.75">
      <c r="D220" s="18"/>
      <c r="E220" s="34"/>
      <c r="F220" s="34"/>
    </row>
    <row r="221" ht="12.75">
      <c r="D221" s="18"/>
    </row>
    <row r="222" ht="12.75">
      <c r="D222" s="18"/>
    </row>
    <row r="223" ht="12.75">
      <c r="D223" s="18"/>
    </row>
    <row r="224" ht="12.75">
      <c r="D224" s="18"/>
    </row>
    <row r="225" ht="12.75">
      <c r="D225" s="18"/>
    </row>
    <row r="226" ht="12.75">
      <c r="D226" s="18"/>
    </row>
    <row r="227" ht="12.75">
      <c r="D227" s="18"/>
    </row>
    <row r="228" ht="12.75">
      <c r="D228" s="18"/>
    </row>
    <row r="229" ht="12.75">
      <c r="D229" s="18"/>
    </row>
    <row r="230" ht="12.75">
      <c r="D230" s="18"/>
    </row>
    <row r="231" ht="12.75">
      <c r="D231" s="18"/>
    </row>
    <row r="232" ht="12.75">
      <c r="D232" s="18"/>
    </row>
    <row r="233" ht="12.75">
      <c r="D233" s="18"/>
    </row>
    <row r="234" ht="12.75">
      <c r="D234" s="18"/>
    </row>
    <row r="235" ht="12.75">
      <c r="D235" s="18"/>
    </row>
    <row r="236" ht="12.75">
      <c r="D236" s="18"/>
    </row>
    <row r="237" ht="12.75">
      <c r="D237" s="18"/>
    </row>
    <row r="238" ht="12.75">
      <c r="D238" s="18"/>
    </row>
    <row r="239" ht="12.75">
      <c r="D239" s="18"/>
    </row>
    <row r="240" ht="12.75">
      <c r="D240" s="18"/>
    </row>
    <row r="241" ht="12.75">
      <c r="D241" s="18"/>
    </row>
    <row r="242" ht="12.75">
      <c r="D242" s="18"/>
    </row>
    <row r="243" ht="12.75">
      <c r="D243" s="18"/>
    </row>
    <row r="244" ht="12.75">
      <c r="D244" s="18"/>
    </row>
    <row r="245" ht="12.75">
      <c r="D245" s="18"/>
    </row>
    <row r="246" ht="12.75">
      <c r="D246" s="18"/>
    </row>
    <row r="247" ht="12.75">
      <c r="D247" s="18"/>
    </row>
    <row r="248" ht="12.75">
      <c r="D248" s="18"/>
    </row>
    <row r="249" ht="12.75">
      <c r="D249" s="18"/>
    </row>
    <row r="250" ht="12.75">
      <c r="D250" s="18"/>
    </row>
    <row r="251" ht="12.75">
      <c r="D251" s="18"/>
    </row>
    <row r="252" ht="12.75">
      <c r="D252" s="18"/>
    </row>
    <row r="253" ht="12.75">
      <c r="D253" s="18"/>
    </row>
    <row r="254" ht="12.75">
      <c r="D254" s="18"/>
    </row>
    <row r="255" ht="12.75">
      <c r="D255" s="18"/>
    </row>
    <row r="256" ht="12.75">
      <c r="D256" s="18"/>
    </row>
    <row r="257" ht="12.75">
      <c r="D257" s="18"/>
    </row>
    <row r="258" ht="12.75">
      <c r="D258" s="18"/>
    </row>
    <row r="259" ht="12.75">
      <c r="D259" s="18"/>
    </row>
    <row r="260" ht="12.75">
      <c r="D260" s="18"/>
    </row>
    <row r="261" ht="12.75">
      <c r="D261" s="18"/>
    </row>
    <row r="262" ht="12.75">
      <c r="D262" s="18"/>
    </row>
    <row r="263" ht="12.75">
      <c r="D263" s="18"/>
    </row>
    <row r="264" ht="12.75">
      <c r="D264" s="18"/>
    </row>
    <row r="265" ht="12.75">
      <c r="D265" s="18"/>
    </row>
    <row r="266" ht="12.75">
      <c r="D266" s="18"/>
    </row>
    <row r="267" ht="12.75">
      <c r="D267" s="18"/>
    </row>
    <row r="268" ht="12.75">
      <c r="D268" s="18"/>
    </row>
    <row r="269" ht="12.75">
      <c r="D269" s="18"/>
    </row>
    <row r="270" ht="12.75">
      <c r="D270" s="18"/>
    </row>
    <row r="271" ht="12.75">
      <c r="D271" s="18"/>
    </row>
    <row r="272" ht="12.75">
      <c r="D272" s="18"/>
    </row>
    <row r="273" ht="12.75">
      <c r="D273" s="18"/>
    </row>
    <row r="274" ht="12.75">
      <c r="D274" s="18"/>
    </row>
    <row r="275" ht="12.75">
      <c r="D275" s="18"/>
    </row>
    <row r="276" ht="12.75">
      <c r="D276" s="18"/>
    </row>
    <row r="277" ht="12.75">
      <c r="D277" s="18"/>
    </row>
    <row r="278" ht="12.75">
      <c r="D278" s="18"/>
    </row>
    <row r="279" ht="12.75">
      <c r="D279" s="18"/>
    </row>
    <row r="280" ht="12.75">
      <c r="D280" s="18"/>
    </row>
    <row r="281" ht="12.75">
      <c r="D281" s="18"/>
    </row>
    <row r="282" ht="12.75">
      <c r="D282" s="18"/>
    </row>
    <row r="283" ht="12.75">
      <c r="D283" s="18"/>
    </row>
    <row r="284" ht="12.75">
      <c r="D284" s="18"/>
    </row>
    <row r="285" ht="12.75">
      <c r="D285" s="18"/>
    </row>
    <row r="286" ht="12.75">
      <c r="D286" s="18"/>
    </row>
    <row r="287" ht="12.75">
      <c r="D287" s="18"/>
    </row>
    <row r="288" ht="12.75">
      <c r="D288" s="18"/>
    </row>
    <row r="289" ht="12.75">
      <c r="D289" s="18"/>
    </row>
    <row r="290" ht="12.75">
      <c r="D290" s="18"/>
    </row>
    <row r="291" ht="12.75">
      <c r="D291" s="18"/>
    </row>
    <row r="292" ht="12.75">
      <c r="D292" s="18"/>
    </row>
    <row r="293" ht="12.75">
      <c r="D293" s="18"/>
    </row>
    <row r="294" ht="12.75">
      <c r="D294" s="18"/>
    </row>
    <row r="295" ht="12.75">
      <c r="D295" s="18"/>
    </row>
    <row r="296" ht="12.75">
      <c r="D296" s="18"/>
    </row>
    <row r="297" ht="12.75">
      <c r="D297" s="18"/>
    </row>
    <row r="298" ht="12.75">
      <c r="D298" s="18"/>
    </row>
    <row r="299" ht="12.75">
      <c r="D299" s="18"/>
    </row>
    <row r="300" ht="12.75">
      <c r="D300" s="18"/>
    </row>
    <row r="301" ht="12.75">
      <c r="D301" s="18"/>
    </row>
    <row r="302" ht="12.75">
      <c r="D302" s="18"/>
    </row>
    <row r="303" ht="12.75">
      <c r="D303" s="18"/>
    </row>
    <row r="304" ht="12.75">
      <c r="D304" s="18"/>
    </row>
    <row r="305" ht="12.75">
      <c r="D305" s="18"/>
    </row>
    <row r="306" ht="12.75">
      <c r="D306" s="18"/>
    </row>
    <row r="307" ht="12.75">
      <c r="D307" s="18"/>
    </row>
    <row r="308" ht="12.75">
      <c r="D308" s="18"/>
    </row>
    <row r="309" ht="12.75">
      <c r="D309" s="18"/>
    </row>
    <row r="310" ht="12.75">
      <c r="D310" s="18"/>
    </row>
    <row r="311" ht="12.75">
      <c r="D311" s="18"/>
    </row>
    <row r="312" ht="12.75">
      <c r="D312" s="18"/>
    </row>
    <row r="313" ht="12.75">
      <c r="D313" s="18"/>
    </row>
    <row r="314" ht="12.75">
      <c r="D314" s="18"/>
    </row>
    <row r="315" ht="12.75">
      <c r="D315" s="18"/>
    </row>
    <row r="316" ht="12.75">
      <c r="D316" s="18"/>
    </row>
    <row r="317" ht="12.75">
      <c r="D317" s="18"/>
    </row>
    <row r="318" ht="12.75">
      <c r="D318" s="18"/>
    </row>
    <row r="319" ht="12.75">
      <c r="D319" s="18"/>
    </row>
    <row r="320" ht="12.75">
      <c r="D320" s="18"/>
    </row>
    <row r="321" ht="12.75">
      <c r="D321" s="18"/>
    </row>
    <row r="322" ht="12.75">
      <c r="D322" s="18"/>
    </row>
    <row r="323" ht="12.75">
      <c r="D323" s="18"/>
    </row>
    <row r="324" ht="12.75">
      <c r="D324" s="18"/>
    </row>
    <row r="325" ht="12.75">
      <c r="D325" s="18"/>
    </row>
    <row r="326" ht="12.75">
      <c r="D326" s="18"/>
    </row>
    <row r="327" ht="12.75">
      <c r="D327" s="18"/>
    </row>
    <row r="328" ht="12.75">
      <c r="D328" s="18"/>
    </row>
    <row r="329" ht="12.75">
      <c r="D329" s="18"/>
    </row>
    <row r="330" ht="12.75">
      <c r="D330" s="18"/>
    </row>
    <row r="331" ht="12.75">
      <c r="D331" s="18"/>
    </row>
    <row r="332" ht="12.75">
      <c r="D332" s="18"/>
    </row>
    <row r="333" ht="12.75">
      <c r="D333" s="18"/>
    </row>
    <row r="334" ht="12.75">
      <c r="D334" s="18"/>
    </row>
    <row r="335" ht="12.75">
      <c r="D335" s="18"/>
    </row>
    <row r="336" ht="12.75">
      <c r="D336" s="18"/>
    </row>
    <row r="337" ht="12.75">
      <c r="D337" s="18"/>
    </row>
    <row r="338" ht="12.75">
      <c r="D338" s="18"/>
    </row>
    <row r="339" ht="12.75">
      <c r="D339" s="18"/>
    </row>
    <row r="340" ht="12.75">
      <c r="D340" s="18"/>
    </row>
    <row r="341" ht="12.75">
      <c r="D341" s="18"/>
    </row>
    <row r="342" ht="12.75">
      <c r="D342" s="18"/>
    </row>
    <row r="343" ht="12.75">
      <c r="D343" s="18"/>
    </row>
    <row r="344" ht="12.75">
      <c r="D344" s="18"/>
    </row>
    <row r="345" ht="12.75">
      <c r="D345" s="18"/>
    </row>
    <row r="346" ht="12.75">
      <c r="D346" s="18"/>
    </row>
    <row r="347" ht="12.75">
      <c r="D347" s="18"/>
    </row>
    <row r="348" ht="12.75">
      <c r="D348" s="18"/>
    </row>
    <row r="349" ht="12.75">
      <c r="D349" s="18"/>
    </row>
    <row r="350" ht="12.75">
      <c r="D350" s="18"/>
    </row>
    <row r="351" ht="12.75">
      <c r="D351" s="18"/>
    </row>
    <row r="352" ht="12.75">
      <c r="D352" s="18"/>
    </row>
    <row r="353" ht="12.75">
      <c r="D353" s="18"/>
    </row>
    <row r="354" ht="12.75">
      <c r="D354" s="18"/>
    </row>
    <row r="355" ht="12.75">
      <c r="D355" s="18"/>
    </row>
    <row r="356" ht="12.75">
      <c r="D356" s="18"/>
    </row>
    <row r="357" ht="12.75">
      <c r="D357" s="18"/>
    </row>
    <row r="358" ht="12.75">
      <c r="D358" s="18"/>
    </row>
    <row r="359" ht="12.75">
      <c r="D359" s="18"/>
    </row>
    <row r="360" ht="12.75">
      <c r="D360" s="18"/>
    </row>
    <row r="361" ht="12.75">
      <c r="D361" s="18"/>
    </row>
    <row r="362" ht="12.75">
      <c r="D362" s="18"/>
    </row>
    <row r="363" ht="12.75">
      <c r="D363" s="18"/>
    </row>
    <row r="364" ht="12.75">
      <c r="D364" s="18"/>
    </row>
    <row r="365" ht="12.75">
      <c r="D365" s="18"/>
    </row>
    <row r="366" ht="12.75">
      <c r="D366" s="18"/>
    </row>
    <row r="367" ht="12.75">
      <c r="D367" s="18"/>
    </row>
    <row r="368" ht="12.75">
      <c r="D368" s="18"/>
    </row>
    <row r="369" ht="12.75">
      <c r="D369" s="18"/>
    </row>
    <row r="370" ht="12.75">
      <c r="D370" s="18"/>
    </row>
    <row r="371" ht="12.75">
      <c r="D371" s="18"/>
    </row>
    <row r="372" ht="12.75">
      <c r="D372" s="18"/>
    </row>
    <row r="373" ht="12.75">
      <c r="D373" s="18"/>
    </row>
    <row r="374" ht="12.75">
      <c r="D374" s="18"/>
    </row>
    <row r="375" ht="12.75">
      <c r="D375" s="18"/>
    </row>
    <row r="376" ht="12.75">
      <c r="D376" s="18"/>
    </row>
  </sheetData>
  <sheetProtection password="886F" sheet="1"/>
  <mergeCells count="2">
    <mergeCell ref="I193:K193"/>
    <mergeCell ref="D193:E193"/>
  </mergeCells>
  <printOptions/>
  <pageMargins left="0.1968503937007874" right="0.15748031496062992" top="0.5905511811023623" bottom="0.3937007874015748" header="0.5118110236220472" footer="0.5118110236220472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Otas</dc:creator>
  <cp:keywords/>
  <dc:description/>
  <cp:lastModifiedBy>Notebook</cp:lastModifiedBy>
  <cp:lastPrinted>2020-02-05T11:11:22Z</cp:lastPrinted>
  <dcterms:created xsi:type="dcterms:W3CDTF">2008-02-05T09:38:45Z</dcterms:created>
  <dcterms:modified xsi:type="dcterms:W3CDTF">2021-02-13T09:00:12Z</dcterms:modified>
  <cp:category/>
  <cp:version/>
  <cp:contentType/>
  <cp:contentStatus/>
</cp:coreProperties>
</file>